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\\ARESEP-FILES-01\Estudios_tarifarios_electricidad$\nuevos formatos RIE-131-2015\ultimas versiones\"/>
    </mc:Choice>
  </mc:AlternateContent>
  <bookViews>
    <workbookView xWindow="0" yWindow="0" windowWidth="15360" windowHeight="7155" activeTab="2"/>
  </bookViews>
  <sheets>
    <sheet name="Instructivo" sheetId="4" r:id="rId1"/>
    <sheet name="Parámetros" sheetId="1" r:id="rId2"/>
    <sheet name="Registros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61" i="2" l="1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160" i="2"/>
  <c r="AI228" i="2" l="1"/>
  <c r="AL158" i="2"/>
  <c r="AL241" i="2" s="1"/>
  <c r="AM158" i="2"/>
  <c r="AM241" i="2"/>
  <c r="AD158" i="2"/>
  <c r="AD241" i="2" s="1"/>
  <c r="AE158" i="2"/>
  <c r="AE241" i="2"/>
  <c r="T158" i="2"/>
  <c r="T241" i="2" s="1"/>
  <c r="U158" i="2"/>
  <c r="U241" i="2"/>
  <c r="Q158" i="2"/>
  <c r="Q241" i="2" s="1"/>
  <c r="R158" i="2"/>
  <c r="R241" i="2" s="1"/>
  <c r="I158" i="2"/>
  <c r="I241" i="2" s="1"/>
  <c r="J158" i="2"/>
  <c r="J241" i="2" s="1"/>
  <c r="G158" i="2"/>
  <c r="G241" i="2" s="1"/>
  <c r="AN229" i="2"/>
  <c r="AN228" i="2"/>
  <c r="AF229" i="2"/>
  <c r="AF228" i="2"/>
  <c r="V229" i="2"/>
  <c r="V228" i="2"/>
  <c r="S229" i="2"/>
  <c r="S228" i="2"/>
  <c r="K229" i="2"/>
  <c r="K228" i="2"/>
  <c r="H229" i="2"/>
  <c r="H228" i="2"/>
  <c r="F158" i="2"/>
  <c r="F241" i="2" s="1"/>
  <c r="AI157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24" i="2"/>
  <c r="AA20" i="2"/>
  <c r="W21" i="2"/>
  <c r="V21" i="2"/>
  <c r="S21" i="2"/>
  <c r="Q20" i="2"/>
  <c r="M168" i="2"/>
  <c r="L168" i="2"/>
  <c r="B18" i="2"/>
  <c r="B16" i="2"/>
  <c r="B14" i="2"/>
  <c r="B13" i="2"/>
  <c r="AI229" i="2" l="1"/>
  <c r="I20" i="2"/>
  <c r="S26" i="2" l="1"/>
  <c r="K26" i="2"/>
  <c r="AN240" i="2" l="1"/>
  <c r="AN239" i="2"/>
  <c r="AN237" i="2"/>
  <c r="AN236" i="2"/>
  <c r="AN234" i="2"/>
  <c r="AN233" i="2"/>
  <c r="AN232" i="2"/>
  <c r="AN227" i="2"/>
  <c r="AN226" i="2"/>
  <c r="AN224" i="2"/>
  <c r="AN223" i="2"/>
  <c r="AN222" i="2"/>
  <c r="AN221" i="2"/>
  <c r="AN220" i="2"/>
  <c r="AN219" i="2"/>
  <c r="AN218" i="2"/>
  <c r="AN217" i="2"/>
  <c r="AN216" i="2"/>
  <c r="AN213" i="2"/>
  <c r="AN212" i="2"/>
  <c r="AN210" i="2"/>
  <c r="AN209" i="2"/>
  <c r="AN208" i="2"/>
  <c r="AN207" i="2"/>
  <c r="AN206" i="2"/>
  <c r="AN205" i="2"/>
  <c r="AN204" i="2"/>
  <c r="AN203" i="2"/>
  <c r="AN202" i="2"/>
  <c r="AN198" i="2"/>
  <c r="AN197" i="2"/>
  <c r="AN196" i="2"/>
  <c r="AN193" i="2"/>
  <c r="AN192" i="2"/>
  <c r="AN191" i="2"/>
  <c r="AN190" i="2"/>
  <c r="AN189" i="2"/>
  <c r="AN188" i="2"/>
  <c r="AN187" i="2"/>
  <c r="AN186" i="2"/>
  <c r="AN184" i="2"/>
  <c r="AN183" i="2"/>
  <c r="AN179" i="2"/>
  <c r="AN178" i="2"/>
  <c r="AN177" i="2"/>
  <c r="AN174" i="2"/>
  <c r="AN173" i="2"/>
  <c r="AN172" i="2"/>
  <c r="AN171" i="2"/>
  <c r="AN170" i="2"/>
  <c r="AN169" i="2"/>
  <c r="AN168" i="2"/>
  <c r="AN167" i="2"/>
  <c r="AN165" i="2"/>
  <c r="AN164" i="2"/>
  <c r="AN156" i="2"/>
  <c r="AN155" i="2"/>
  <c r="AN154" i="2"/>
  <c r="AN153" i="2"/>
  <c r="AN152" i="2"/>
  <c r="AN151" i="2"/>
  <c r="AN149" i="2"/>
  <c r="AN148" i="2"/>
  <c r="AN147" i="2"/>
  <c r="AN146" i="2"/>
  <c r="AN145" i="2"/>
  <c r="AN144" i="2"/>
  <c r="AN142" i="2"/>
  <c r="AN141" i="2"/>
  <c r="AN140" i="2"/>
  <c r="AN139" i="2"/>
  <c r="AN138" i="2"/>
  <c r="AN137" i="2"/>
  <c r="AN134" i="2"/>
  <c r="AN133" i="2"/>
  <c r="AN132" i="2"/>
  <c r="AN131" i="2"/>
  <c r="AN130" i="2"/>
  <c r="AN129" i="2"/>
  <c r="AN127" i="2"/>
  <c r="AN126" i="2"/>
  <c r="AN125" i="2"/>
  <c r="AN124" i="2"/>
  <c r="AN123" i="2"/>
  <c r="AN122" i="2"/>
  <c r="AN120" i="2"/>
  <c r="AN119" i="2"/>
  <c r="AN118" i="2"/>
  <c r="AN117" i="2"/>
  <c r="AN116" i="2"/>
  <c r="AN115" i="2"/>
  <c r="AN113" i="2"/>
  <c r="AN112" i="2"/>
  <c r="AN111" i="2"/>
  <c r="AN110" i="2"/>
  <c r="AN109" i="2"/>
  <c r="AN108" i="2"/>
  <c r="AN106" i="2"/>
  <c r="AN105" i="2"/>
  <c r="AN104" i="2" s="1"/>
  <c r="AN103" i="2"/>
  <c r="AN102" i="2"/>
  <c r="AN101" i="2"/>
  <c r="AN100" i="2"/>
  <c r="AN99" i="2"/>
  <c r="AN97" i="2"/>
  <c r="AN96" i="2"/>
  <c r="AN95" i="2"/>
  <c r="AN94" i="2"/>
  <c r="AN93" i="2"/>
  <c r="AN92" i="2"/>
  <c r="AN90" i="2"/>
  <c r="AN89" i="2"/>
  <c r="AN88" i="2"/>
  <c r="AN87" i="2"/>
  <c r="AN86" i="2"/>
  <c r="AN85" i="2"/>
  <c r="AN83" i="2"/>
  <c r="AN82" i="2"/>
  <c r="AN81" i="2"/>
  <c r="AN80" i="2"/>
  <c r="AN79" i="2"/>
  <c r="AN78" i="2"/>
  <c r="AN76" i="2"/>
  <c r="AN75" i="2"/>
  <c r="AN74" i="2"/>
  <c r="AN73" i="2"/>
  <c r="AN72" i="2"/>
  <c r="AN71" i="2"/>
  <c r="AN69" i="2"/>
  <c r="AN68" i="2"/>
  <c r="AN67" i="2"/>
  <c r="AN66" i="2"/>
  <c r="AN65" i="2"/>
  <c r="AN64" i="2"/>
  <c r="AN62" i="2"/>
  <c r="AN61" i="2"/>
  <c r="AN60" i="2"/>
  <c r="AN59" i="2"/>
  <c r="AN58" i="2"/>
  <c r="AN57" i="2"/>
  <c r="AN53" i="2"/>
  <c r="AN52" i="2"/>
  <c r="AN51" i="2"/>
  <c r="AN50" i="2"/>
  <c r="AN49" i="2"/>
  <c r="AN48" i="2"/>
  <c r="AN46" i="2"/>
  <c r="AN45" i="2"/>
  <c r="AN44" i="2"/>
  <c r="AN43" i="2"/>
  <c r="AN42" i="2"/>
  <c r="AN41" i="2"/>
  <c r="AN40" i="2"/>
  <c r="AN38" i="2"/>
  <c r="AN37" i="2"/>
  <c r="AN36" i="2"/>
  <c r="AN35" i="2"/>
  <c r="AN34" i="2"/>
  <c r="AN33" i="2"/>
  <c r="AN31" i="2"/>
  <c r="AN30" i="2"/>
  <c r="AN29" i="2"/>
  <c r="AN28" i="2"/>
  <c r="AN27" i="2"/>
  <c r="AN26" i="2"/>
  <c r="AF240" i="2"/>
  <c r="AF239" i="2"/>
  <c r="AI239" i="2" s="1"/>
  <c r="AF237" i="2"/>
  <c r="AI237" i="2" s="1"/>
  <c r="AF236" i="2"/>
  <c r="AF234" i="2"/>
  <c r="AF233" i="2"/>
  <c r="AI233" i="2" s="1"/>
  <c r="AF232" i="2"/>
  <c r="AI232" i="2" s="1"/>
  <c r="AF227" i="2"/>
  <c r="AF226" i="2"/>
  <c r="AF224" i="2"/>
  <c r="AI224" i="2" s="1"/>
  <c r="AF223" i="2"/>
  <c r="AI223" i="2" s="1"/>
  <c r="AF222" i="2"/>
  <c r="AF221" i="2"/>
  <c r="AF220" i="2"/>
  <c r="AI220" i="2" s="1"/>
  <c r="AF219" i="2"/>
  <c r="AI219" i="2" s="1"/>
  <c r="AF218" i="2"/>
  <c r="AF217" i="2"/>
  <c r="AF216" i="2"/>
  <c r="AI216" i="2" s="1"/>
  <c r="AF213" i="2"/>
  <c r="AI213" i="2" s="1"/>
  <c r="AF212" i="2"/>
  <c r="AF210" i="2"/>
  <c r="AF209" i="2"/>
  <c r="AI209" i="2" s="1"/>
  <c r="AF208" i="2"/>
  <c r="AI208" i="2" s="1"/>
  <c r="AF207" i="2"/>
  <c r="AF206" i="2"/>
  <c r="AF205" i="2"/>
  <c r="AI205" i="2" s="1"/>
  <c r="AF204" i="2"/>
  <c r="AI204" i="2" s="1"/>
  <c r="AF203" i="2"/>
  <c r="AF202" i="2"/>
  <c r="AF198" i="2"/>
  <c r="AI198" i="2" s="1"/>
  <c r="AF197" i="2"/>
  <c r="AI197" i="2" s="1"/>
  <c r="AF196" i="2"/>
  <c r="AF193" i="2"/>
  <c r="AF192" i="2"/>
  <c r="AI192" i="2" s="1"/>
  <c r="AF191" i="2"/>
  <c r="AI191" i="2" s="1"/>
  <c r="AF190" i="2"/>
  <c r="AF189" i="2"/>
  <c r="AF188" i="2"/>
  <c r="AI188" i="2" s="1"/>
  <c r="AF187" i="2"/>
  <c r="AI187" i="2" s="1"/>
  <c r="AF186" i="2"/>
  <c r="AF184" i="2"/>
  <c r="AF183" i="2"/>
  <c r="AI183" i="2" s="1"/>
  <c r="AF179" i="2"/>
  <c r="AI179" i="2" s="1"/>
  <c r="AF178" i="2"/>
  <c r="AF177" i="2"/>
  <c r="AF174" i="2"/>
  <c r="AI174" i="2" s="1"/>
  <c r="AF173" i="2"/>
  <c r="AI173" i="2" s="1"/>
  <c r="AF172" i="2"/>
  <c r="AF171" i="2"/>
  <c r="AF170" i="2"/>
  <c r="AI170" i="2" s="1"/>
  <c r="AF169" i="2"/>
  <c r="AI169" i="2" s="1"/>
  <c r="AF168" i="2"/>
  <c r="AF167" i="2"/>
  <c r="AF165" i="2"/>
  <c r="AI165" i="2" s="1"/>
  <c r="AF164" i="2"/>
  <c r="AI164" i="2" s="1"/>
  <c r="AF156" i="2"/>
  <c r="AF155" i="2"/>
  <c r="AF154" i="2"/>
  <c r="AF153" i="2"/>
  <c r="AF152" i="2"/>
  <c r="AF151" i="2"/>
  <c r="AF149" i="2"/>
  <c r="AF148" i="2"/>
  <c r="AF147" i="2"/>
  <c r="AF146" i="2"/>
  <c r="AF145" i="2"/>
  <c r="AF144" i="2"/>
  <c r="AF142" i="2"/>
  <c r="AF141" i="2"/>
  <c r="AF140" i="2"/>
  <c r="AF139" i="2"/>
  <c r="AF138" i="2"/>
  <c r="AF137" i="2"/>
  <c r="AF134" i="2"/>
  <c r="AF133" i="2"/>
  <c r="AF132" i="2"/>
  <c r="AF131" i="2"/>
  <c r="AF130" i="2"/>
  <c r="AF129" i="2"/>
  <c r="AF127" i="2"/>
  <c r="AF126" i="2"/>
  <c r="AF125" i="2"/>
  <c r="AF124" i="2"/>
  <c r="AF123" i="2"/>
  <c r="AF122" i="2"/>
  <c r="AF120" i="2"/>
  <c r="AF119" i="2"/>
  <c r="AF118" i="2"/>
  <c r="AF117" i="2"/>
  <c r="AF116" i="2"/>
  <c r="AF115" i="2"/>
  <c r="AF113" i="2"/>
  <c r="AF112" i="2"/>
  <c r="AF111" i="2"/>
  <c r="AF110" i="2"/>
  <c r="AF109" i="2"/>
  <c r="AF108" i="2"/>
  <c r="AF106" i="2"/>
  <c r="AF105" i="2"/>
  <c r="AF104" i="2" s="1"/>
  <c r="AF103" i="2"/>
  <c r="AF102" i="2"/>
  <c r="AF101" i="2"/>
  <c r="AF100" i="2"/>
  <c r="AF99" i="2"/>
  <c r="AF97" i="2"/>
  <c r="AF96" i="2"/>
  <c r="AF95" i="2"/>
  <c r="AF94" i="2"/>
  <c r="AF93" i="2"/>
  <c r="AF92" i="2"/>
  <c r="AF90" i="2"/>
  <c r="AF89" i="2"/>
  <c r="AF88" i="2"/>
  <c r="AF87" i="2"/>
  <c r="AF86" i="2"/>
  <c r="AF85" i="2"/>
  <c r="AF83" i="2"/>
  <c r="AF82" i="2"/>
  <c r="AF81" i="2"/>
  <c r="AF80" i="2"/>
  <c r="AF79" i="2"/>
  <c r="AF78" i="2"/>
  <c r="AF76" i="2"/>
  <c r="AF75" i="2"/>
  <c r="AF74" i="2"/>
  <c r="AF73" i="2"/>
  <c r="AF72" i="2"/>
  <c r="AF71" i="2"/>
  <c r="AF69" i="2"/>
  <c r="AF68" i="2"/>
  <c r="AF67" i="2"/>
  <c r="AF66" i="2"/>
  <c r="AF65" i="2"/>
  <c r="AF64" i="2"/>
  <c r="AF62" i="2"/>
  <c r="AF61" i="2"/>
  <c r="AF60" i="2"/>
  <c r="AF59" i="2"/>
  <c r="AF58" i="2"/>
  <c r="AF57" i="2"/>
  <c r="AF53" i="2"/>
  <c r="AF52" i="2"/>
  <c r="AF51" i="2"/>
  <c r="AF50" i="2"/>
  <c r="AF49" i="2"/>
  <c r="AF48" i="2"/>
  <c r="AF46" i="2"/>
  <c r="AF45" i="2"/>
  <c r="AF44" i="2"/>
  <c r="AF43" i="2"/>
  <c r="AF42" i="2"/>
  <c r="AF41" i="2"/>
  <c r="AF40" i="2"/>
  <c r="AF38" i="2"/>
  <c r="AF37" i="2"/>
  <c r="AF36" i="2"/>
  <c r="AF35" i="2"/>
  <c r="AF34" i="2"/>
  <c r="AF33" i="2"/>
  <c r="AF31" i="2"/>
  <c r="AF30" i="2"/>
  <c r="AF29" i="2"/>
  <c r="AF28" i="2"/>
  <c r="AF27" i="2"/>
  <c r="AF26" i="2"/>
  <c r="AI26" i="2" s="1"/>
  <c r="V240" i="2"/>
  <c r="V239" i="2"/>
  <c r="V238" i="2" s="1"/>
  <c r="V237" i="2"/>
  <c r="V236" i="2"/>
  <c r="V234" i="2"/>
  <c r="V233" i="2"/>
  <c r="V232" i="2"/>
  <c r="V227" i="2"/>
  <c r="V226" i="2"/>
  <c r="V225" i="2" s="1"/>
  <c r="V224" i="2"/>
  <c r="V223" i="2"/>
  <c r="V222" i="2"/>
  <c r="V221" i="2"/>
  <c r="V220" i="2"/>
  <c r="V219" i="2"/>
  <c r="V218" i="2"/>
  <c r="V217" i="2"/>
  <c r="V216" i="2"/>
  <c r="V213" i="2"/>
  <c r="V212" i="2"/>
  <c r="V210" i="2"/>
  <c r="V209" i="2"/>
  <c r="V208" i="2"/>
  <c r="V207" i="2"/>
  <c r="V206" i="2"/>
  <c r="V205" i="2"/>
  <c r="V204" i="2"/>
  <c r="V203" i="2"/>
  <c r="V202" i="2"/>
  <c r="V198" i="2"/>
  <c r="V197" i="2"/>
  <c r="V196" i="2"/>
  <c r="V193" i="2"/>
  <c r="V192" i="2"/>
  <c r="V191" i="2"/>
  <c r="V190" i="2"/>
  <c r="V189" i="2"/>
  <c r="V188" i="2"/>
  <c r="V187" i="2"/>
  <c r="V186" i="2"/>
  <c r="V184" i="2"/>
  <c r="V183" i="2"/>
  <c r="V179" i="2"/>
  <c r="V178" i="2"/>
  <c r="V177" i="2"/>
  <c r="V174" i="2"/>
  <c r="V173" i="2"/>
  <c r="V172" i="2"/>
  <c r="V171" i="2"/>
  <c r="V170" i="2"/>
  <c r="V169" i="2"/>
  <c r="V168" i="2"/>
  <c r="V167" i="2"/>
  <c r="V165" i="2"/>
  <c r="V164" i="2"/>
  <c r="V156" i="2"/>
  <c r="V155" i="2"/>
  <c r="V154" i="2"/>
  <c r="V153" i="2"/>
  <c r="V152" i="2"/>
  <c r="V151" i="2"/>
  <c r="V149" i="2"/>
  <c r="V148" i="2"/>
  <c r="V147" i="2"/>
  <c r="V146" i="2"/>
  <c r="V145" i="2"/>
  <c r="V144" i="2"/>
  <c r="V142" i="2"/>
  <c r="V141" i="2"/>
  <c r="V140" i="2"/>
  <c r="V139" i="2"/>
  <c r="V138" i="2"/>
  <c r="V137" i="2"/>
  <c r="V134" i="2"/>
  <c r="V133" i="2"/>
  <c r="V132" i="2"/>
  <c r="V131" i="2"/>
  <c r="V130" i="2"/>
  <c r="V129" i="2"/>
  <c r="V127" i="2"/>
  <c r="V126" i="2"/>
  <c r="V125" i="2"/>
  <c r="V124" i="2"/>
  <c r="V123" i="2"/>
  <c r="V122" i="2"/>
  <c r="V120" i="2"/>
  <c r="V119" i="2"/>
  <c r="V118" i="2"/>
  <c r="V117" i="2"/>
  <c r="V116" i="2"/>
  <c r="V115" i="2"/>
  <c r="V113" i="2"/>
  <c r="V112" i="2"/>
  <c r="V111" i="2"/>
  <c r="V110" i="2"/>
  <c r="V109" i="2"/>
  <c r="V108" i="2"/>
  <c r="V106" i="2"/>
  <c r="V105" i="2"/>
  <c r="V104" i="2" s="1"/>
  <c r="V103" i="2"/>
  <c r="V102" i="2"/>
  <c r="V101" i="2"/>
  <c r="V100" i="2"/>
  <c r="V99" i="2"/>
  <c r="V97" i="2"/>
  <c r="V96" i="2"/>
  <c r="V95" i="2"/>
  <c r="V94" i="2"/>
  <c r="V93" i="2"/>
  <c r="V92" i="2"/>
  <c r="V90" i="2"/>
  <c r="V89" i="2"/>
  <c r="V88" i="2"/>
  <c r="V87" i="2"/>
  <c r="V86" i="2"/>
  <c r="V85" i="2"/>
  <c r="V83" i="2"/>
  <c r="V82" i="2"/>
  <c r="V81" i="2"/>
  <c r="V80" i="2"/>
  <c r="V79" i="2"/>
  <c r="V78" i="2"/>
  <c r="V76" i="2"/>
  <c r="V75" i="2"/>
  <c r="V74" i="2"/>
  <c r="V73" i="2"/>
  <c r="V72" i="2"/>
  <c r="V71" i="2"/>
  <c r="V69" i="2"/>
  <c r="V68" i="2"/>
  <c r="V67" i="2"/>
  <c r="V66" i="2"/>
  <c r="V65" i="2"/>
  <c r="V64" i="2"/>
  <c r="V62" i="2"/>
  <c r="V61" i="2"/>
  <c r="V60" i="2"/>
  <c r="V59" i="2"/>
  <c r="V58" i="2"/>
  <c r="V57" i="2"/>
  <c r="V53" i="2"/>
  <c r="V52" i="2"/>
  <c r="V51" i="2"/>
  <c r="V50" i="2"/>
  <c r="V49" i="2"/>
  <c r="V48" i="2"/>
  <c r="V46" i="2"/>
  <c r="V45" i="2"/>
  <c r="V44" i="2"/>
  <c r="V43" i="2"/>
  <c r="V42" i="2"/>
  <c r="V41" i="2"/>
  <c r="V40" i="2"/>
  <c r="V38" i="2"/>
  <c r="V37" i="2"/>
  <c r="V36" i="2"/>
  <c r="V35" i="2"/>
  <c r="V34" i="2"/>
  <c r="V33" i="2"/>
  <c r="V31" i="2"/>
  <c r="V30" i="2"/>
  <c r="V29" i="2"/>
  <c r="V28" i="2"/>
  <c r="V27" i="2"/>
  <c r="V26" i="2"/>
  <c r="S240" i="2"/>
  <c r="S239" i="2"/>
  <c r="S237" i="2"/>
  <c r="S236" i="2"/>
  <c r="S234" i="2"/>
  <c r="S233" i="2"/>
  <c r="S232" i="2"/>
  <c r="S227" i="2"/>
  <c r="S226" i="2"/>
  <c r="S225" i="2" s="1"/>
  <c r="S224" i="2"/>
  <c r="S223" i="2"/>
  <c r="S222" i="2"/>
  <c r="S221" i="2"/>
  <c r="S220" i="2"/>
  <c r="S219" i="2"/>
  <c r="S218" i="2"/>
  <c r="S217" i="2"/>
  <c r="S216" i="2"/>
  <c r="S213" i="2"/>
  <c r="S212" i="2"/>
  <c r="S210" i="2"/>
  <c r="S209" i="2"/>
  <c r="S208" i="2"/>
  <c r="S207" i="2"/>
  <c r="S206" i="2"/>
  <c r="S205" i="2"/>
  <c r="S204" i="2"/>
  <c r="S203" i="2"/>
  <c r="S202" i="2"/>
  <c r="S198" i="2"/>
  <c r="S197" i="2"/>
  <c r="S196" i="2"/>
  <c r="S193" i="2"/>
  <c r="S192" i="2"/>
  <c r="S191" i="2"/>
  <c r="S190" i="2"/>
  <c r="S189" i="2"/>
  <c r="S188" i="2"/>
  <c r="S187" i="2"/>
  <c r="S186" i="2"/>
  <c r="S184" i="2"/>
  <c r="S183" i="2"/>
  <c r="S179" i="2"/>
  <c r="S178" i="2"/>
  <c r="S177" i="2"/>
  <c r="S174" i="2"/>
  <c r="S173" i="2"/>
  <c r="S172" i="2"/>
  <c r="S171" i="2"/>
  <c r="S170" i="2"/>
  <c r="S169" i="2"/>
  <c r="S168" i="2"/>
  <c r="S167" i="2"/>
  <c r="S165" i="2"/>
  <c r="S164" i="2"/>
  <c r="S163" i="2" s="1"/>
  <c r="S156" i="2"/>
  <c r="S155" i="2"/>
  <c r="S154" i="2"/>
  <c r="S153" i="2"/>
  <c r="S152" i="2"/>
  <c r="S151" i="2"/>
  <c r="S149" i="2"/>
  <c r="S148" i="2"/>
  <c r="S147" i="2"/>
  <c r="S146" i="2"/>
  <c r="S145" i="2"/>
  <c r="S144" i="2"/>
  <c r="S142" i="2"/>
  <c r="S141" i="2"/>
  <c r="S140" i="2"/>
  <c r="S139" i="2"/>
  <c r="S138" i="2"/>
  <c r="S137" i="2"/>
  <c r="S134" i="2"/>
  <c r="S133" i="2"/>
  <c r="S132" i="2"/>
  <c r="S131" i="2"/>
  <c r="S130" i="2"/>
  <c r="S129" i="2"/>
  <c r="S127" i="2"/>
  <c r="S126" i="2"/>
  <c r="S125" i="2"/>
  <c r="S124" i="2"/>
  <c r="S123" i="2"/>
  <c r="S122" i="2"/>
  <c r="S120" i="2"/>
  <c r="S119" i="2"/>
  <c r="S118" i="2"/>
  <c r="S117" i="2"/>
  <c r="S116" i="2"/>
  <c r="S115" i="2"/>
  <c r="S113" i="2"/>
  <c r="S112" i="2"/>
  <c r="S111" i="2"/>
  <c r="S110" i="2"/>
  <c r="S109" i="2"/>
  <c r="S108" i="2"/>
  <c r="S106" i="2"/>
  <c r="S105" i="2"/>
  <c r="S104" i="2" s="1"/>
  <c r="S103" i="2"/>
  <c r="S102" i="2"/>
  <c r="S101" i="2"/>
  <c r="S100" i="2"/>
  <c r="S99" i="2"/>
  <c r="S97" i="2"/>
  <c r="S96" i="2"/>
  <c r="S95" i="2"/>
  <c r="S94" i="2"/>
  <c r="S93" i="2"/>
  <c r="S92" i="2"/>
  <c r="S90" i="2"/>
  <c r="S89" i="2"/>
  <c r="S88" i="2"/>
  <c r="S87" i="2"/>
  <c r="S86" i="2"/>
  <c r="S85" i="2"/>
  <c r="S83" i="2"/>
  <c r="S82" i="2"/>
  <c r="S81" i="2"/>
  <c r="S80" i="2"/>
  <c r="S79" i="2"/>
  <c r="S78" i="2"/>
  <c r="S76" i="2"/>
  <c r="S75" i="2"/>
  <c r="S74" i="2"/>
  <c r="S73" i="2"/>
  <c r="S72" i="2"/>
  <c r="S71" i="2"/>
  <c r="S69" i="2"/>
  <c r="S68" i="2"/>
  <c r="S67" i="2"/>
  <c r="S66" i="2"/>
  <c r="S65" i="2"/>
  <c r="S64" i="2"/>
  <c r="S62" i="2"/>
  <c r="S61" i="2"/>
  <c r="S60" i="2"/>
  <c r="S59" i="2"/>
  <c r="S58" i="2"/>
  <c r="S57" i="2"/>
  <c r="S53" i="2"/>
  <c r="S52" i="2"/>
  <c r="S51" i="2"/>
  <c r="S50" i="2"/>
  <c r="S49" i="2"/>
  <c r="S48" i="2"/>
  <c r="S46" i="2"/>
  <c r="S45" i="2"/>
  <c r="S44" i="2"/>
  <c r="S43" i="2"/>
  <c r="S42" i="2"/>
  <c r="S41" i="2"/>
  <c r="S40" i="2"/>
  <c r="S38" i="2"/>
  <c r="S37" i="2"/>
  <c r="S36" i="2"/>
  <c r="S35" i="2"/>
  <c r="S34" i="2"/>
  <c r="S33" i="2"/>
  <c r="S31" i="2"/>
  <c r="S30" i="2"/>
  <c r="S29" i="2"/>
  <c r="S28" i="2"/>
  <c r="S27" i="2"/>
  <c r="K240" i="2"/>
  <c r="K239" i="2"/>
  <c r="K237" i="2"/>
  <c r="K236" i="2"/>
  <c r="K234" i="2"/>
  <c r="K233" i="2"/>
  <c r="K232" i="2"/>
  <c r="K227" i="2"/>
  <c r="K226" i="2"/>
  <c r="K224" i="2"/>
  <c r="K223" i="2"/>
  <c r="K222" i="2"/>
  <c r="K221" i="2"/>
  <c r="K220" i="2"/>
  <c r="K219" i="2"/>
  <c r="K218" i="2"/>
  <c r="K217" i="2"/>
  <c r="K216" i="2"/>
  <c r="K213" i="2"/>
  <c r="K212" i="2"/>
  <c r="K210" i="2"/>
  <c r="K209" i="2"/>
  <c r="K208" i="2"/>
  <c r="K207" i="2"/>
  <c r="K206" i="2"/>
  <c r="K205" i="2"/>
  <c r="K204" i="2"/>
  <c r="K203" i="2"/>
  <c r="K202" i="2"/>
  <c r="K198" i="2"/>
  <c r="K197" i="2"/>
  <c r="K196" i="2"/>
  <c r="K193" i="2"/>
  <c r="K192" i="2"/>
  <c r="K191" i="2"/>
  <c r="K190" i="2"/>
  <c r="K189" i="2"/>
  <c r="K188" i="2"/>
  <c r="K187" i="2"/>
  <c r="K186" i="2"/>
  <c r="K184" i="2"/>
  <c r="K183" i="2"/>
  <c r="K179" i="2"/>
  <c r="K178" i="2"/>
  <c r="K177" i="2"/>
  <c r="K174" i="2"/>
  <c r="K173" i="2"/>
  <c r="K172" i="2"/>
  <c r="K171" i="2"/>
  <c r="K170" i="2"/>
  <c r="K169" i="2"/>
  <c r="K168" i="2"/>
  <c r="K167" i="2"/>
  <c r="K165" i="2"/>
  <c r="K164" i="2"/>
  <c r="K156" i="2"/>
  <c r="AI156" i="2" s="1"/>
  <c r="K155" i="2"/>
  <c r="K154" i="2"/>
  <c r="K153" i="2"/>
  <c r="K152" i="2"/>
  <c r="AI152" i="2" s="1"/>
  <c r="K151" i="2"/>
  <c r="K149" i="2"/>
  <c r="K148" i="2"/>
  <c r="K147" i="2"/>
  <c r="AI147" i="2" s="1"/>
  <c r="K146" i="2"/>
  <c r="K145" i="2"/>
  <c r="K144" i="2"/>
  <c r="K142" i="2"/>
  <c r="AI142" i="2" s="1"/>
  <c r="K141" i="2"/>
  <c r="K140" i="2"/>
  <c r="K139" i="2"/>
  <c r="K138" i="2"/>
  <c r="AI138" i="2" s="1"/>
  <c r="K137" i="2"/>
  <c r="K134" i="2"/>
  <c r="K133" i="2"/>
  <c r="K132" i="2"/>
  <c r="AI132" i="2" s="1"/>
  <c r="K131" i="2"/>
  <c r="K130" i="2"/>
  <c r="K129" i="2"/>
  <c r="K127" i="2"/>
  <c r="AI127" i="2" s="1"/>
  <c r="K126" i="2"/>
  <c r="K125" i="2"/>
  <c r="K124" i="2"/>
  <c r="K123" i="2"/>
  <c r="AI123" i="2" s="1"/>
  <c r="K122" i="2"/>
  <c r="K120" i="2"/>
  <c r="K119" i="2"/>
  <c r="K118" i="2"/>
  <c r="AI118" i="2" s="1"/>
  <c r="K117" i="2"/>
  <c r="K116" i="2"/>
  <c r="K115" i="2"/>
  <c r="K113" i="2"/>
  <c r="AI113" i="2" s="1"/>
  <c r="K112" i="2"/>
  <c r="K111" i="2"/>
  <c r="K110" i="2"/>
  <c r="K109" i="2"/>
  <c r="AI109" i="2" s="1"/>
  <c r="K108" i="2"/>
  <c r="K106" i="2"/>
  <c r="K105" i="2"/>
  <c r="K103" i="2"/>
  <c r="AI103" i="2" s="1"/>
  <c r="K102" i="2"/>
  <c r="K101" i="2"/>
  <c r="K100" i="2"/>
  <c r="K99" i="2"/>
  <c r="AI99" i="2" s="1"/>
  <c r="K97" i="2"/>
  <c r="K96" i="2"/>
  <c r="K95" i="2"/>
  <c r="K94" i="2"/>
  <c r="AI94" i="2" s="1"/>
  <c r="K93" i="2"/>
  <c r="K92" i="2"/>
  <c r="K90" i="2"/>
  <c r="K89" i="2"/>
  <c r="AI89" i="2" s="1"/>
  <c r="K88" i="2"/>
  <c r="K87" i="2"/>
  <c r="K86" i="2"/>
  <c r="K85" i="2"/>
  <c r="AI85" i="2" s="1"/>
  <c r="K83" i="2"/>
  <c r="K82" i="2"/>
  <c r="K81" i="2"/>
  <c r="K80" i="2"/>
  <c r="AI80" i="2" s="1"/>
  <c r="K79" i="2"/>
  <c r="K78" i="2"/>
  <c r="K76" i="2"/>
  <c r="K75" i="2"/>
  <c r="AI75" i="2" s="1"/>
  <c r="K74" i="2"/>
  <c r="K73" i="2"/>
  <c r="K72" i="2"/>
  <c r="K71" i="2"/>
  <c r="AI71" i="2" s="1"/>
  <c r="K69" i="2"/>
  <c r="K68" i="2"/>
  <c r="K67" i="2"/>
  <c r="K66" i="2"/>
  <c r="AI66" i="2" s="1"/>
  <c r="K65" i="2"/>
  <c r="K64" i="2"/>
  <c r="K62" i="2"/>
  <c r="K61" i="2"/>
  <c r="AI61" i="2" s="1"/>
  <c r="K60" i="2"/>
  <c r="K59" i="2"/>
  <c r="K58" i="2"/>
  <c r="K57" i="2"/>
  <c r="AI57" i="2" s="1"/>
  <c r="K53" i="2"/>
  <c r="K52" i="2"/>
  <c r="K51" i="2"/>
  <c r="K50" i="2"/>
  <c r="AI50" i="2" s="1"/>
  <c r="K49" i="2"/>
  <c r="K48" i="2"/>
  <c r="K46" i="2"/>
  <c r="K45" i="2"/>
  <c r="AI45" i="2" s="1"/>
  <c r="K44" i="2"/>
  <c r="K43" i="2"/>
  <c r="K42" i="2"/>
  <c r="K41" i="2"/>
  <c r="AI41" i="2" s="1"/>
  <c r="K40" i="2"/>
  <c r="K38" i="2"/>
  <c r="K37" i="2"/>
  <c r="K36" i="2"/>
  <c r="AI36" i="2" s="1"/>
  <c r="K35" i="2"/>
  <c r="K34" i="2"/>
  <c r="K33" i="2"/>
  <c r="K31" i="2"/>
  <c r="AI31" i="2" s="1"/>
  <c r="K30" i="2"/>
  <c r="K29" i="2"/>
  <c r="K28" i="2"/>
  <c r="K27" i="2"/>
  <c r="AI27" i="2" s="1"/>
  <c r="H240" i="2"/>
  <c r="H239" i="2"/>
  <c r="H237" i="2"/>
  <c r="H236" i="2"/>
  <c r="H234" i="2"/>
  <c r="H233" i="2"/>
  <c r="H232" i="2"/>
  <c r="H227" i="2"/>
  <c r="H226" i="2"/>
  <c r="H224" i="2"/>
  <c r="H223" i="2"/>
  <c r="H222" i="2"/>
  <c r="H221" i="2"/>
  <c r="H220" i="2"/>
  <c r="H219" i="2"/>
  <c r="H218" i="2"/>
  <c r="H217" i="2"/>
  <c r="H216" i="2"/>
  <c r="H213" i="2"/>
  <c r="H212" i="2"/>
  <c r="H210" i="2"/>
  <c r="H209" i="2"/>
  <c r="H208" i="2"/>
  <c r="H207" i="2"/>
  <c r="H206" i="2"/>
  <c r="H205" i="2"/>
  <c r="H204" i="2"/>
  <c r="H203" i="2"/>
  <c r="H202" i="2"/>
  <c r="H198" i="2"/>
  <c r="H197" i="2"/>
  <c r="H196" i="2"/>
  <c r="H193" i="2"/>
  <c r="H192" i="2"/>
  <c r="H191" i="2"/>
  <c r="H190" i="2"/>
  <c r="H189" i="2"/>
  <c r="H188" i="2"/>
  <c r="H187" i="2"/>
  <c r="H186" i="2"/>
  <c r="H184" i="2"/>
  <c r="H183" i="2"/>
  <c r="H179" i="2"/>
  <c r="H178" i="2"/>
  <c r="H177" i="2"/>
  <c r="H174" i="2"/>
  <c r="H173" i="2"/>
  <c r="H172" i="2"/>
  <c r="H171" i="2"/>
  <c r="H170" i="2"/>
  <c r="H169" i="2"/>
  <c r="H168" i="2"/>
  <c r="H167" i="2"/>
  <c r="H165" i="2"/>
  <c r="H164" i="2"/>
  <c r="H156" i="2"/>
  <c r="H155" i="2"/>
  <c r="H154" i="2"/>
  <c r="H153" i="2"/>
  <c r="H152" i="2"/>
  <c r="H151" i="2"/>
  <c r="H149" i="2"/>
  <c r="H148" i="2"/>
  <c r="H147" i="2"/>
  <c r="H146" i="2"/>
  <c r="H145" i="2"/>
  <c r="H144" i="2"/>
  <c r="H142" i="2"/>
  <c r="H141" i="2"/>
  <c r="H140" i="2"/>
  <c r="H139" i="2"/>
  <c r="H138" i="2"/>
  <c r="H137" i="2"/>
  <c r="H134" i="2"/>
  <c r="H133" i="2"/>
  <c r="H132" i="2"/>
  <c r="H131" i="2"/>
  <c r="H130" i="2"/>
  <c r="H129" i="2"/>
  <c r="H127" i="2"/>
  <c r="H126" i="2"/>
  <c r="H125" i="2"/>
  <c r="H124" i="2"/>
  <c r="H123" i="2"/>
  <c r="H122" i="2"/>
  <c r="H120" i="2"/>
  <c r="H119" i="2"/>
  <c r="H118" i="2"/>
  <c r="H117" i="2"/>
  <c r="H116" i="2"/>
  <c r="H115" i="2"/>
  <c r="H113" i="2"/>
  <c r="H112" i="2"/>
  <c r="H111" i="2"/>
  <c r="H110" i="2"/>
  <c r="H109" i="2"/>
  <c r="H108" i="2"/>
  <c r="H106" i="2"/>
  <c r="H105" i="2"/>
  <c r="H103" i="2"/>
  <c r="H102" i="2"/>
  <c r="H101" i="2"/>
  <c r="H100" i="2"/>
  <c r="H99" i="2"/>
  <c r="H97" i="2"/>
  <c r="H96" i="2"/>
  <c r="H95" i="2"/>
  <c r="H94" i="2"/>
  <c r="H93" i="2"/>
  <c r="H92" i="2"/>
  <c r="H90" i="2"/>
  <c r="H89" i="2"/>
  <c r="H88" i="2"/>
  <c r="H87" i="2"/>
  <c r="H86" i="2"/>
  <c r="H85" i="2"/>
  <c r="H83" i="2"/>
  <c r="H82" i="2"/>
  <c r="H81" i="2"/>
  <c r="H80" i="2"/>
  <c r="H79" i="2"/>
  <c r="H78" i="2"/>
  <c r="H76" i="2"/>
  <c r="H75" i="2"/>
  <c r="H74" i="2"/>
  <c r="H73" i="2"/>
  <c r="H72" i="2"/>
  <c r="H71" i="2"/>
  <c r="H69" i="2"/>
  <c r="H68" i="2"/>
  <c r="H67" i="2"/>
  <c r="H66" i="2"/>
  <c r="H65" i="2"/>
  <c r="H64" i="2"/>
  <c r="H62" i="2"/>
  <c r="H61" i="2"/>
  <c r="H60" i="2"/>
  <c r="H59" i="2"/>
  <c r="H58" i="2"/>
  <c r="H57" i="2"/>
  <c r="H53" i="2"/>
  <c r="H52" i="2"/>
  <c r="H51" i="2"/>
  <c r="H50" i="2"/>
  <c r="H49" i="2"/>
  <c r="H48" i="2"/>
  <c r="H46" i="2"/>
  <c r="H45" i="2"/>
  <c r="H44" i="2"/>
  <c r="H43" i="2"/>
  <c r="H42" i="2"/>
  <c r="H41" i="2"/>
  <c r="H40" i="2"/>
  <c r="H38" i="2"/>
  <c r="H37" i="2"/>
  <c r="H36" i="2"/>
  <c r="H35" i="2"/>
  <c r="H34" i="2"/>
  <c r="H33" i="2"/>
  <c r="H27" i="2"/>
  <c r="H28" i="2"/>
  <c r="H29" i="2"/>
  <c r="H30" i="2"/>
  <c r="H31" i="2"/>
  <c r="H26" i="2"/>
  <c r="AI167" i="2" l="1"/>
  <c r="AI171" i="2"/>
  <c r="AI177" i="2"/>
  <c r="AI184" i="2"/>
  <c r="AI189" i="2"/>
  <c r="AI193" i="2"/>
  <c r="AI202" i="2"/>
  <c r="AI206" i="2"/>
  <c r="AI210" i="2"/>
  <c r="AI217" i="2"/>
  <c r="AI221" i="2"/>
  <c r="AI226" i="2"/>
  <c r="AI234" i="2"/>
  <c r="AI240" i="2"/>
  <c r="V163" i="2"/>
  <c r="AI168" i="2"/>
  <c r="AI172" i="2"/>
  <c r="AI178" i="2"/>
  <c r="AI186" i="2"/>
  <c r="AI190" i="2"/>
  <c r="AI196" i="2"/>
  <c r="AI203" i="2"/>
  <c r="AI207" i="2"/>
  <c r="AI212" i="2"/>
  <c r="AI218" i="2"/>
  <c r="AI222" i="2"/>
  <c r="AI227" i="2"/>
  <c r="AI236" i="2"/>
  <c r="AI28" i="2"/>
  <c r="AI33" i="2"/>
  <c r="AI37" i="2"/>
  <c r="AI46" i="2"/>
  <c r="AI51" i="2"/>
  <c r="AI58" i="2"/>
  <c r="AI62" i="2"/>
  <c r="AI67" i="2"/>
  <c r="AI72" i="2"/>
  <c r="AI76" i="2"/>
  <c r="AI81" i="2"/>
  <c r="AI86" i="2"/>
  <c r="AI90" i="2"/>
  <c r="AI100" i="2"/>
  <c r="AI110" i="2"/>
  <c r="AI115" i="2"/>
  <c r="AI119" i="2"/>
  <c r="AI124" i="2"/>
  <c r="AI129" i="2"/>
  <c r="AI133" i="2"/>
  <c r="AI139" i="2"/>
  <c r="AI144" i="2"/>
  <c r="AI148" i="2"/>
  <c r="AI153" i="2"/>
  <c r="AI42" i="2"/>
  <c r="AI95" i="2"/>
  <c r="AI30" i="2"/>
  <c r="AI35" i="2"/>
  <c r="AI40" i="2"/>
  <c r="AI44" i="2"/>
  <c r="AI49" i="2"/>
  <c r="AI53" i="2"/>
  <c r="AI60" i="2"/>
  <c r="AI65" i="2"/>
  <c r="AI69" i="2"/>
  <c r="AI74" i="2"/>
  <c r="AI79" i="2"/>
  <c r="AI83" i="2"/>
  <c r="AI88" i="2"/>
  <c r="AI93" i="2"/>
  <c r="AI97" i="2"/>
  <c r="AI102" i="2"/>
  <c r="AI108" i="2"/>
  <c r="AI112" i="2"/>
  <c r="AI117" i="2"/>
  <c r="AI122" i="2"/>
  <c r="AI126" i="2"/>
  <c r="AI131" i="2"/>
  <c r="AI137" i="2"/>
  <c r="AI141" i="2"/>
  <c r="AI146" i="2"/>
  <c r="AI151" i="2"/>
  <c r="AI155" i="2"/>
  <c r="AI29" i="2"/>
  <c r="AI34" i="2"/>
  <c r="AI38" i="2"/>
  <c r="AI43" i="2"/>
  <c r="AI48" i="2"/>
  <c r="AI52" i="2"/>
  <c r="AI59" i="2"/>
  <c r="AI64" i="2"/>
  <c r="AI68" i="2"/>
  <c r="AI73" i="2"/>
  <c r="AI78" i="2"/>
  <c r="AI82" i="2"/>
  <c r="AI87" i="2"/>
  <c r="AI92" i="2"/>
  <c r="AI96" i="2"/>
  <c r="AI101" i="2"/>
  <c r="AI106" i="2"/>
  <c r="AI111" i="2"/>
  <c r="AI116" i="2"/>
  <c r="AI120" i="2"/>
  <c r="AI125" i="2"/>
  <c r="AI130" i="2"/>
  <c r="AI134" i="2"/>
  <c r="AI140" i="2"/>
  <c r="AI145" i="2"/>
  <c r="AI149" i="2"/>
  <c r="AI154" i="2"/>
  <c r="V185" i="2"/>
  <c r="V195" i="2"/>
  <c r="V211" i="2"/>
  <c r="K182" i="2"/>
  <c r="K238" i="2"/>
  <c r="K104" i="2"/>
  <c r="AI104" i="2" s="1"/>
  <c r="AI105" i="2"/>
  <c r="S185" i="2"/>
  <c r="S195" i="2"/>
  <c r="S194" i="2" s="1"/>
  <c r="S211" i="2"/>
  <c r="AN225" i="2"/>
  <c r="AF182" i="2"/>
  <c r="AI182" i="2" s="1"/>
  <c r="K235" i="2"/>
  <c r="AF163" i="2"/>
  <c r="AI163" i="2" s="1"/>
  <c r="AN235" i="2"/>
  <c r="K185" i="2"/>
  <c r="S98" i="2"/>
  <c r="S150" i="2"/>
  <c r="S166" i="2"/>
  <c r="S162" i="2" s="1"/>
  <c r="V70" i="2"/>
  <c r="V84" i="2"/>
  <c r="V176" i="2"/>
  <c r="V175" i="2" s="1"/>
  <c r="AN185" i="2"/>
  <c r="K176" i="2"/>
  <c r="K175" i="2" s="1"/>
  <c r="S32" i="2"/>
  <c r="V194" i="2"/>
  <c r="AF238" i="2"/>
  <c r="AI238" i="2" s="1"/>
  <c r="AN98" i="2"/>
  <c r="K163" i="2"/>
  <c r="S235" i="2"/>
  <c r="AF70" i="2"/>
  <c r="AF176" i="2"/>
  <c r="AF185" i="2"/>
  <c r="AF195" i="2"/>
  <c r="AF211" i="2"/>
  <c r="K114" i="2"/>
  <c r="AI114" i="2" s="1"/>
  <c r="K128" i="2"/>
  <c r="K225" i="2"/>
  <c r="S114" i="2"/>
  <c r="S238" i="2"/>
  <c r="V32" i="2"/>
  <c r="V150" i="2"/>
  <c r="AF150" i="2"/>
  <c r="AF235" i="2"/>
  <c r="AI235" i="2" s="1"/>
  <c r="AN25" i="2"/>
  <c r="AN70" i="2"/>
  <c r="K25" i="2"/>
  <c r="K32" i="2"/>
  <c r="K77" i="2"/>
  <c r="S70" i="2"/>
  <c r="S91" i="2"/>
  <c r="V114" i="2"/>
  <c r="V128" i="2"/>
  <c r="AF114" i="2"/>
  <c r="AN150" i="2"/>
  <c r="AN166" i="2"/>
  <c r="K166" i="2"/>
  <c r="S182" i="2"/>
  <c r="S181" i="2" s="1"/>
  <c r="V235" i="2"/>
  <c r="AF47" i="2"/>
  <c r="AF56" i="2"/>
  <c r="AF63" i="2"/>
  <c r="AF166" i="2"/>
  <c r="AI166" i="2" s="1"/>
  <c r="AF225" i="2"/>
  <c r="AI225" i="2" s="1"/>
  <c r="AF231" i="2"/>
  <c r="AN107" i="2"/>
  <c r="AN163" i="2"/>
  <c r="AN195" i="2"/>
  <c r="AN194" i="2" s="1"/>
  <c r="AN211" i="2"/>
  <c r="AN238" i="2"/>
  <c r="V77" i="2"/>
  <c r="AF121" i="2"/>
  <c r="AF136" i="2"/>
  <c r="AF143" i="2"/>
  <c r="K70" i="2"/>
  <c r="AI70" i="2" s="1"/>
  <c r="K91" i="2"/>
  <c r="AI91" i="2" s="1"/>
  <c r="K121" i="2"/>
  <c r="K136" i="2"/>
  <c r="K143" i="2"/>
  <c r="K201" i="2"/>
  <c r="S128" i="2"/>
  <c r="V25" i="2"/>
  <c r="V231" i="2"/>
  <c r="V230" i="2" s="1"/>
  <c r="AF32" i="2"/>
  <c r="AF39" i="2"/>
  <c r="AF84" i="2"/>
  <c r="AF91" i="2"/>
  <c r="AN128" i="2"/>
  <c r="K39" i="2"/>
  <c r="AI39" i="2" s="1"/>
  <c r="K56" i="2"/>
  <c r="K84" i="2"/>
  <c r="K98" i="2"/>
  <c r="AI98" i="2" s="1"/>
  <c r="K107" i="2"/>
  <c r="K215" i="2"/>
  <c r="S25" i="2"/>
  <c r="S39" i="2"/>
  <c r="S56" i="2"/>
  <c r="S84" i="2"/>
  <c r="S176" i="2"/>
  <c r="S175" i="2" s="1"/>
  <c r="S215" i="2"/>
  <c r="S214" i="2" s="1"/>
  <c r="V98" i="2"/>
  <c r="V121" i="2"/>
  <c r="V143" i="2"/>
  <c r="AN47" i="2"/>
  <c r="AN63" i="2"/>
  <c r="AN91" i="2"/>
  <c r="AN176" i="2"/>
  <c r="AN175" i="2" s="1"/>
  <c r="AN215" i="2"/>
  <c r="S77" i="2"/>
  <c r="S121" i="2"/>
  <c r="S143" i="2"/>
  <c r="S231" i="2"/>
  <c r="S230" i="2" s="1"/>
  <c r="V47" i="2"/>
  <c r="V63" i="2"/>
  <c r="V107" i="2"/>
  <c r="V136" i="2"/>
  <c r="V135" i="2" s="1"/>
  <c r="V201" i="2"/>
  <c r="V200" i="2" s="1"/>
  <c r="AF98" i="2"/>
  <c r="AF107" i="2"/>
  <c r="AF201" i="2"/>
  <c r="AI201" i="2" s="1"/>
  <c r="AN32" i="2"/>
  <c r="AN39" i="2"/>
  <c r="AN56" i="2"/>
  <c r="AN84" i="2"/>
  <c r="AN121" i="2"/>
  <c r="AN143" i="2"/>
  <c r="AN231" i="2"/>
  <c r="AN230" i="2" s="1"/>
  <c r="K47" i="2"/>
  <c r="AI47" i="2" s="1"/>
  <c r="K63" i="2"/>
  <c r="K150" i="2"/>
  <c r="K195" i="2"/>
  <c r="K194" i="2" s="1"/>
  <c r="K211" i="2"/>
  <c r="K231" i="2"/>
  <c r="S47" i="2"/>
  <c r="S63" i="2"/>
  <c r="S107" i="2"/>
  <c r="S136" i="2"/>
  <c r="S201" i="2"/>
  <c r="V39" i="2"/>
  <c r="V56" i="2"/>
  <c r="V91" i="2"/>
  <c r="V166" i="2"/>
  <c r="V162" i="2" s="1"/>
  <c r="V182" i="2"/>
  <c r="V215" i="2"/>
  <c r="V214" i="2" s="1"/>
  <c r="AF25" i="2"/>
  <c r="AF77" i="2"/>
  <c r="AF128" i="2"/>
  <c r="AF215" i="2"/>
  <c r="AI215" i="2" s="1"/>
  <c r="AN77" i="2"/>
  <c r="AN114" i="2"/>
  <c r="AN136" i="2"/>
  <c r="AN182" i="2"/>
  <c r="AN201" i="2"/>
  <c r="AF175" i="2" l="1"/>
  <c r="AI175" i="2" s="1"/>
  <c r="AI176" i="2"/>
  <c r="K181" i="2"/>
  <c r="AI84" i="2"/>
  <c r="AI143" i="2"/>
  <c r="AI211" i="2"/>
  <c r="AF194" i="2"/>
  <c r="AI194" i="2" s="1"/>
  <c r="AI195" i="2"/>
  <c r="K230" i="2"/>
  <c r="AI63" i="2"/>
  <c r="AF230" i="2"/>
  <c r="AI230" i="2" s="1"/>
  <c r="AI231" i="2"/>
  <c r="AI77" i="2"/>
  <c r="AI185" i="2"/>
  <c r="AI150" i="2"/>
  <c r="AI107" i="2"/>
  <c r="AI121" i="2"/>
  <c r="AI128" i="2"/>
  <c r="AF181" i="2"/>
  <c r="AI181" i="2" s="1"/>
  <c r="AI32" i="2"/>
  <c r="AI56" i="2"/>
  <c r="AI136" i="2"/>
  <c r="V181" i="2"/>
  <c r="V180" i="2" s="1"/>
  <c r="S200" i="2"/>
  <c r="AI25" i="2"/>
  <c r="AN162" i="2"/>
  <c r="AN161" i="2" s="1"/>
  <c r="AN214" i="2"/>
  <c r="AF162" i="2"/>
  <c r="AN181" i="2"/>
  <c r="AN180" i="2" s="1"/>
  <c r="AF200" i="2"/>
  <c r="AI200" i="2" s="1"/>
  <c r="S55" i="2"/>
  <c r="S54" i="2" s="1"/>
  <c r="AN200" i="2"/>
  <c r="S180" i="2"/>
  <c r="AF55" i="2"/>
  <c r="AF54" i="2" s="1"/>
  <c r="K162" i="2"/>
  <c r="K161" i="2" s="1"/>
  <c r="AN24" i="2"/>
  <c r="V161" i="2"/>
  <c r="V24" i="2"/>
  <c r="K24" i="2"/>
  <c r="K135" i="2"/>
  <c r="AF24" i="2"/>
  <c r="S199" i="2"/>
  <c r="AN55" i="2"/>
  <c r="AN54" i="2" s="1"/>
  <c r="V55" i="2"/>
  <c r="V54" i="2" s="1"/>
  <c r="AF161" i="2"/>
  <c r="AI161" i="2" s="1"/>
  <c r="S24" i="2"/>
  <c r="K200" i="2"/>
  <c r="AF214" i="2"/>
  <c r="S135" i="2"/>
  <c r="AN135" i="2"/>
  <c r="V199" i="2"/>
  <c r="K214" i="2"/>
  <c r="K180" i="2"/>
  <c r="S161" i="2"/>
  <c r="K55" i="2"/>
  <c r="AF135" i="2"/>
  <c r="AF180" i="2" l="1"/>
  <c r="AI180" i="2" s="1"/>
  <c r="AI162" i="2"/>
  <c r="AF199" i="2"/>
  <c r="AI214" i="2"/>
  <c r="AI135" i="2"/>
  <c r="V160" i="2"/>
  <c r="K54" i="2"/>
  <c r="AI54" i="2" s="1"/>
  <c r="AI55" i="2"/>
  <c r="AI24" i="2"/>
  <c r="AN158" i="2"/>
  <c r="AN199" i="2"/>
  <c r="S160" i="2"/>
  <c r="AN160" i="2"/>
  <c r="K158" i="2"/>
  <c r="K199" i="2"/>
  <c r="K160" i="2"/>
  <c r="S158" i="2"/>
  <c r="AF158" i="2"/>
  <c r="V158" i="2"/>
  <c r="AF160" i="2" l="1"/>
  <c r="AI160" i="2" s="1"/>
  <c r="AI199" i="2"/>
  <c r="V241" i="2"/>
  <c r="AI158" i="2"/>
  <c r="S241" i="2"/>
  <c r="AN241" i="2"/>
  <c r="AF241" i="2"/>
  <c r="K241" i="2"/>
  <c r="H238" i="2"/>
  <c r="H235" i="2"/>
  <c r="H231" i="2"/>
  <c r="H230" i="2" s="1"/>
  <c r="H225" i="2"/>
  <c r="H215" i="2"/>
  <c r="H211" i="2"/>
  <c r="H201" i="2"/>
  <c r="H195" i="2"/>
  <c r="H194" i="2" s="1"/>
  <c r="H185" i="2"/>
  <c r="H182" i="2"/>
  <c r="H176" i="2"/>
  <c r="H175" i="2" s="1"/>
  <c r="H166" i="2"/>
  <c r="H163" i="2"/>
  <c r="H150" i="2"/>
  <c r="H143" i="2"/>
  <c r="H136" i="2"/>
  <c r="H128" i="2"/>
  <c r="H121" i="2"/>
  <c r="H114" i="2"/>
  <c r="H107" i="2"/>
  <c r="H104" i="2"/>
  <c r="H98" i="2" s="1"/>
  <c r="H91" i="2"/>
  <c r="H84" i="2"/>
  <c r="H77" i="2"/>
  <c r="H70" i="2"/>
  <c r="H63" i="2"/>
  <c r="H56" i="2"/>
  <c r="H47" i="2"/>
  <c r="H39" i="2"/>
  <c r="H32" i="2"/>
  <c r="H25" i="2"/>
  <c r="AI241" i="2" l="1"/>
  <c r="H181" i="2"/>
  <c r="H180" i="2" s="1"/>
  <c r="H162" i="2"/>
  <c r="H161" i="2" s="1"/>
  <c r="H200" i="2"/>
  <c r="H214" i="2"/>
  <c r="H135" i="2"/>
  <c r="H24" i="2"/>
  <c r="H55" i="2"/>
  <c r="H54" i="2" s="1"/>
  <c r="H199" i="2" l="1"/>
  <c r="H160" i="2"/>
  <c r="H158" i="2"/>
  <c r="D22" i="1"/>
  <c r="N20" i="2" l="1"/>
  <c r="F20" i="2"/>
  <c r="H241" i="2"/>
  <c r="W24" i="2"/>
  <c r="AJ24" i="2" s="1"/>
  <c r="N24" i="2"/>
  <c r="AQ24" i="2"/>
  <c r="AB24" i="2" l="1"/>
  <c r="O24" i="2"/>
  <c r="AR24" i="2"/>
  <c r="W213" i="2" l="1"/>
  <c r="AJ213" i="2" s="1"/>
  <c r="W201" i="2"/>
  <c r="AJ201" i="2" s="1"/>
  <c r="W199" i="2"/>
  <c r="AJ199" i="2" s="1"/>
  <c r="AQ102" i="2"/>
  <c r="AR102" i="2" s="1"/>
  <c r="N102" i="2"/>
  <c r="O102" i="2" s="1"/>
  <c r="N221" i="2"/>
  <c r="W220" i="2"/>
  <c r="AJ220" i="2" s="1"/>
  <c r="W160" i="2"/>
  <c r="AJ160" i="2" s="1"/>
  <c r="N129" i="2"/>
  <c r="O129" i="2" s="1"/>
  <c r="AQ127" i="2"/>
  <c r="AR127" i="2" s="1"/>
  <c r="AQ125" i="2"/>
  <c r="AR125" i="2" s="1"/>
  <c r="AQ111" i="2"/>
  <c r="AR111" i="2" s="1"/>
  <c r="N89" i="2"/>
  <c r="O89" i="2" s="1"/>
  <c r="N81" i="2"/>
  <c r="O81" i="2" s="1"/>
  <c r="N77" i="2"/>
  <c r="O77" i="2" s="1"/>
  <c r="AQ96" i="2"/>
  <c r="AR96" i="2" s="1"/>
  <c r="W227" i="2"/>
  <c r="AJ227" i="2" s="1"/>
  <c r="W189" i="2"/>
  <c r="AJ189" i="2" s="1"/>
  <c r="AQ114" i="2"/>
  <c r="AR114" i="2" s="1"/>
  <c r="W98" i="2"/>
  <c r="AJ98" i="2" s="1"/>
  <c r="W214" i="2"/>
  <c r="AJ214" i="2" s="1"/>
  <c r="AQ105" i="2"/>
  <c r="AR105" i="2" s="1"/>
  <c r="AQ103" i="2"/>
  <c r="AR103" i="2" s="1"/>
  <c r="N103" i="2"/>
  <c r="O103" i="2" s="1"/>
  <c r="N88" i="2"/>
  <c r="O88" i="2" s="1"/>
  <c r="W240" i="2"/>
  <c r="N229" i="2"/>
  <c r="O229" i="2" s="1"/>
  <c r="W217" i="2"/>
  <c r="AJ217" i="2" s="1"/>
  <c r="W172" i="2"/>
  <c r="AJ172" i="2" s="1"/>
  <c r="W231" i="2"/>
  <c r="AJ231" i="2" s="1"/>
  <c r="N219" i="2"/>
  <c r="O219" i="2" s="1"/>
  <c r="N130" i="2"/>
  <c r="O130" i="2" s="1"/>
  <c r="N128" i="2"/>
  <c r="O128" i="2" s="1"/>
  <c r="AQ124" i="2"/>
  <c r="AR124" i="2" s="1"/>
  <c r="N120" i="2"/>
  <c r="O120" i="2" s="1"/>
  <c r="AQ118" i="2"/>
  <c r="AR118" i="2" s="1"/>
  <c r="AQ116" i="2"/>
  <c r="AR116" i="2" s="1"/>
  <c r="N116" i="2"/>
  <c r="O116" i="2" s="1"/>
  <c r="AQ121" i="2"/>
  <c r="AR121" i="2" s="1"/>
  <c r="W177" i="2"/>
  <c r="AJ177" i="2" s="1"/>
  <c r="W175" i="2"/>
  <c r="AJ175" i="2" s="1"/>
  <c r="W173" i="2"/>
  <c r="AJ173" i="2" s="1"/>
  <c r="N207" i="2"/>
  <c r="O207" i="2" s="1"/>
  <c r="W204" i="2"/>
  <c r="AJ204" i="2" s="1"/>
  <c r="W198" i="2"/>
  <c r="AJ198" i="2" s="1"/>
  <c r="AQ179" i="2"/>
  <c r="AR179" i="2" s="1"/>
  <c r="W176" i="2"/>
  <c r="AJ176" i="2" s="1"/>
  <c r="N114" i="2"/>
  <c r="O114" i="2" s="1"/>
  <c r="AQ112" i="2"/>
  <c r="AR112" i="2" s="1"/>
  <c r="N230" i="2"/>
  <c r="O230" i="2" s="1"/>
  <c r="W183" i="2"/>
  <c r="AJ183" i="2" s="1"/>
  <c r="W170" i="2"/>
  <c r="AJ170" i="2" s="1"/>
  <c r="W168" i="2"/>
  <c r="AJ168" i="2" s="1"/>
  <c r="W152" i="2"/>
  <c r="AJ152" i="2" s="1"/>
  <c r="W150" i="2"/>
  <c r="AJ150" i="2" s="1"/>
  <c r="W144" i="2"/>
  <c r="AJ144" i="2" s="1"/>
  <c r="W134" i="2"/>
  <c r="AJ134" i="2" s="1"/>
  <c r="AQ122" i="2"/>
  <c r="AR122" i="2" s="1"/>
  <c r="W206" i="2"/>
  <c r="W184" i="2"/>
  <c r="AJ184" i="2" s="1"/>
  <c r="W167" i="2"/>
  <c r="AJ167" i="2" s="1"/>
  <c r="W155" i="2"/>
  <c r="AJ155" i="2" s="1"/>
  <c r="W131" i="2"/>
  <c r="AJ131" i="2" s="1"/>
  <c r="N235" i="2"/>
  <c r="O235" i="2" s="1"/>
  <c r="W232" i="2"/>
  <c r="AJ232" i="2" s="1"/>
  <c r="W224" i="2"/>
  <c r="AJ224" i="2" s="1"/>
  <c r="N223" i="2"/>
  <c r="O223" i="2" s="1"/>
  <c r="W209" i="2"/>
  <c r="AJ209" i="2" s="1"/>
  <c r="W188" i="2"/>
  <c r="AJ188" i="2" s="1"/>
  <c r="AQ187" i="2"/>
  <c r="AR187" i="2" s="1"/>
  <c r="W186" i="2"/>
  <c r="AJ186" i="2" s="1"/>
  <c r="W165" i="2"/>
  <c r="AJ165" i="2" s="1"/>
  <c r="N104" i="2"/>
  <c r="O104" i="2" s="1"/>
  <c r="W147" i="2"/>
  <c r="AJ147" i="2" s="1"/>
  <c r="AQ123" i="2"/>
  <c r="AR123" i="2" s="1"/>
  <c r="W239" i="2"/>
  <c r="AJ239" i="2" s="1"/>
  <c r="W237" i="2"/>
  <c r="AJ237" i="2" s="1"/>
  <c r="W235" i="2"/>
  <c r="AJ235" i="2" s="1"/>
  <c r="W179" i="2"/>
  <c r="AJ179" i="2" s="1"/>
  <c r="W162" i="2"/>
  <c r="AJ162" i="2" s="1"/>
  <c r="W156" i="2"/>
  <c r="AJ156" i="2" s="1"/>
  <c r="W154" i="2"/>
  <c r="AJ154" i="2" s="1"/>
  <c r="AQ153" i="2"/>
  <c r="AR153" i="2" s="1"/>
  <c r="W143" i="2"/>
  <c r="AJ143" i="2" s="1"/>
  <c r="W141" i="2"/>
  <c r="AJ141" i="2" s="1"/>
  <c r="W139" i="2"/>
  <c r="AJ139" i="2" s="1"/>
  <c r="AQ138" i="2"/>
  <c r="AR138" i="2" s="1"/>
  <c r="W137" i="2"/>
  <c r="AJ137" i="2" s="1"/>
  <c r="W135" i="2"/>
  <c r="AJ135" i="2" s="1"/>
  <c r="AQ132" i="2"/>
  <c r="AR132" i="2" s="1"/>
  <c r="W236" i="2"/>
  <c r="AJ236" i="2" s="1"/>
  <c r="W212" i="2"/>
  <c r="AJ212" i="2" s="1"/>
  <c r="W210" i="2"/>
  <c r="AJ210" i="2" s="1"/>
  <c r="N205" i="2"/>
  <c r="O205" i="2" s="1"/>
  <c r="W197" i="2"/>
  <c r="AJ197" i="2" s="1"/>
  <c r="W178" i="2"/>
  <c r="AJ178" i="2" s="1"/>
  <c r="W161" i="2"/>
  <c r="AJ161" i="2" s="1"/>
  <c r="W157" i="2"/>
  <c r="AJ157" i="2" s="1"/>
  <c r="W153" i="2"/>
  <c r="AJ153" i="2" s="1"/>
  <c r="W138" i="2"/>
  <c r="AJ138" i="2" s="1"/>
  <c r="W136" i="2"/>
  <c r="AJ136" i="2" s="1"/>
  <c r="AQ126" i="2"/>
  <c r="AR126" i="2" s="1"/>
  <c r="N126" i="2"/>
  <c r="O126" i="2" s="1"/>
  <c r="N119" i="2"/>
  <c r="O119" i="2" s="1"/>
  <c r="AQ117" i="2"/>
  <c r="AR117" i="2" s="1"/>
  <c r="AQ115" i="2"/>
  <c r="AR115" i="2" s="1"/>
  <c r="AQ113" i="2"/>
  <c r="AR113" i="2" s="1"/>
  <c r="AQ108" i="2"/>
  <c r="AR108" i="2" s="1"/>
  <c r="AQ106" i="2"/>
  <c r="AR106" i="2" s="1"/>
  <c r="AQ104" i="2"/>
  <c r="AR104" i="2" s="1"/>
  <c r="W95" i="2"/>
  <c r="AJ95" i="2" s="1"/>
  <c r="AQ94" i="2"/>
  <c r="AR94" i="2" s="1"/>
  <c r="W91" i="2"/>
  <c r="AJ91" i="2" s="1"/>
  <c r="W195" i="2"/>
  <c r="AJ195" i="2" s="1"/>
  <c r="W166" i="2"/>
  <c r="AJ166" i="2" s="1"/>
  <c r="W164" i="2"/>
  <c r="AJ164" i="2" s="1"/>
  <c r="W146" i="2"/>
  <c r="AJ146" i="2" s="1"/>
  <c r="W119" i="2"/>
  <c r="AJ119" i="2" s="1"/>
  <c r="AQ110" i="2"/>
  <c r="AR110" i="2" s="1"/>
  <c r="W96" i="2"/>
  <c r="AJ96" i="2" s="1"/>
  <c r="W90" i="2"/>
  <c r="AJ90" i="2" s="1"/>
  <c r="W86" i="2"/>
  <c r="AJ86" i="2" s="1"/>
  <c r="N85" i="2"/>
  <c r="O85" i="2" s="1"/>
  <c r="W233" i="2"/>
  <c r="AJ233" i="2" s="1"/>
  <c r="N228" i="2"/>
  <c r="O228" i="2" s="1"/>
  <c r="N211" i="2"/>
  <c r="O211" i="2" s="1"/>
  <c r="W169" i="2"/>
  <c r="AJ169" i="2" s="1"/>
  <c r="N117" i="2"/>
  <c r="O117" i="2" s="1"/>
  <c r="N204" i="2"/>
  <c r="O204" i="2" s="1"/>
  <c r="W203" i="2"/>
  <c r="AJ203" i="2" s="1"/>
  <c r="AQ136" i="2"/>
  <c r="AR136" i="2" s="1"/>
  <c r="AQ134" i="2"/>
  <c r="AR134" i="2" s="1"/>
  <c r="AQ129" i="2"/>
  <c r="AR129" i="2" s="1"/>
  <c r="N112" i="2"/>
  <c r="O112" i="2" s="1"/>
  <c r="N107" i="2"/>
  <c r="O107" i="2" s="1"/>
  <c r="W234" i="2"/>
  <c r="AJ234" i="2" s="1"/>
  <c r="N232" i="2"/>
  <c r="O232" i="2" s="1"/>
  <c r="W229" i="2"/>
  <c r="N224" i="2"/>
  <c r="O224" i="2" s="1"/>
  <c r="N220" i="2"/>
  <c r="O220" i="2" s="1"/>
  <c r="W219" i="2"/>
  <c r="AJ219" i="2" s="1"/>
  <c r="W218" i="2"/>
  <c r="AJ218" i="2" s="1"/>
  <c r="N210" i="2"/>
  <c r="O210" i="2" s="1"/>
  <c r="W207" i="2"/>
  <c r="AJ207" i="2" s="1"/>
  <c r="W205" i="2"/>
  <c r="AJ205" i="2" s="1"/>
  <c r="W192" i="2"/>
  <c r="AJ192" i="2" s="1"/>
  <c r="W187" i="2"/>
  <c r="AJ187" i="2" s="1"/>
  <c r="W180" i="2"/>
  <c r="AJ180" i="2" s="1"/>
  <c r="W174" i="2"/>
  <c r="AJ174" i="2" s="1"/>
  <c r="W163" i="2"/>
  <c r="AJ163" i="2" s="1"/>
  <c r="W149" i="2"/>
  <c r="AJ149" i="2" s="1"/>
  <c r="W142" i="2"/>
  <c r="AJ142" i="2" s="1"/>
  <c r="W140" i="2"/>
  <c r="AJ140" i="2" s="1"/>
  <c r="AQ130" i="2"/>
  <c r="AR130" i="2" s="1"/>
  <c r="W128" i="2"/>
  <c r="AJ128" i="2" s="1"/>
  <c r="W115" i="2"/>
  <c r="AJ115" i="2" s="1"/>
  <c r="AQ109" i="2"/>
  <c r="AR109" i="2" s="1"/>
  <c r="N109" i="2"/>
  <c r="O109" i="2" s="1"/>
  <c r="N108" i="2"/>
  <c r="O108" i="2" s="1"/>
  <c r="N105" i="2"/>
  <c r="O105" i="2" s="1"/>
  <c r="W99" i="2"/>
  <c r="AJ99" i="2" s="1"/>
  <c r="W97" i="2"/>
  <c r="AJ97" i="2" s="1"/>
  <c r="W215" i="2"/>
  <c r="AJ215" i="2" s="1"/>
  <c r="W181" i="2"/>
  <c r="AJ181" i="2" s="1"/>
  <c r="AQ142" i="2"/>
  <c r="AR142" i="2" s="1"/>
  <c r="AQ128" i="2"/>
  <c r="AR128" i="2" s="1"/>
  <c r="N123" i="2"/>
  <c r="O123" i="2" s="1"/>
  <c r="AQ120" i="2"/>
  <c r="AR120" i="2" s="1"/>
  <c r="AQ119" i="2"/>
  <c r="AR119" i="2" s="1"/>
  <c r="AQ107" i="2"/>
  <c r="AR107" i="2" s="1"/>
  <c r="AQ101" i="2"/>
  <c r="AR101" i="2" s="1"/>
  <c r="AQ144" i="2"/>
  <c r="AR144" i="2" s="1"/>
  <c r="AQ169" i="2"/>
  <c r="AR169" i="2" s="1"/>
  <c r="N127" i="2"/>
  <c r="O127" i="2" s="1"/>
  <c r="N234" i="2"/>
  <c r="O234" i="2" s="1"/>
  <c r="N125" i="2"/>
  <c r="O125" i="2" s="1"/>
  <c r="N199" i="2"/>
  <c r="O199" i="2" s="1"/>
  <c r="AQ95" i="2"/>
  <c r="AR95" i="2" s="1"/>
  <c r="N237" i="2"/>
  <c r="O237" i="2" s="1"/>
  <c r="N226" i="2"/>
  <c r="O226" i="2" s="1"/>
  <c r="N238" i="2"/>
  <c r="O238" i="2" s="1"/>
  <c r="N106" i="2"/>
  <c r="N227" i="2"/>
  <c r="O227" i="2" s="1"/>
  <c r="W208" i="2"/>
  <c r="AJ208" i="2" s="1"/>
  <c r="W193" i="2"/>
  <c r="AJ193" i="2" s="1"/>
  <c r="W148" i="2"/>
  <c r="AJ148" i="2" s="1"/>
  <c r="AQ140" i="2"/>
  <c r="AR140" i="2" s="1"/>
  <c r="W101" i="2"/>
  <c r="AJ101" i="2" s="1"/>
  <c r="N98" i="2"/>
  <c r="O98" i="2" s="1"/>
  <c r="W202" i="2"/>
  <c r="AJ202" i="2" s="1"/>
  <c r="AQ193" i="2"/>
  <c r="AR193" i="2" s="1"/>
  <c r="N111" i="2"/>
  <c r="AQ93" i="2"/>
  <c r="AR93" i="2" s="1"/>
  <c r="AQ91" i="2"/>
  <c r="AR91" i="2" s="1"/>
  <c r="W223" i="2"/>
  <c r="AJ223" i="2" s="1"/>
  <c r="W222" i="2"/>
  <c r="AJ222" i="2" s="1"/>
  <c r="N203" i="2"/>
  <c r="O203" i="2" s="1"/>
  <c r="W194" i="2"/>
  <c r="AJ194" i="2" s="1"/>
  <c r="W191" i="2"/>
  <c r="AJ191" i="2" s="1"/>
  <c r="W190" i="2"/>
  <c r="AQ177" i="2"/>
  <c r="AR177" i="2" s="1"/>
  <c r="AQ161" i="2"/>
  <c r="N124" i="2"/>
  <c r="N118" i="2"/>
  <c r="O118" i="2" s="1"/>
  <c r="AQ92" i="2"/>
  <c r="AR92" i="2" s="1"/>
  <c r="AQ90" i="2"/>
  <c r="AR90" i="2" s="1"/>
  <c r="N239" i="2"/>
  <c r="O239" i="2" s="1"/>
  <c r="W238" i="2"/>
  <c r="AJ238" i="2" s="1"/>
  <c r="N236" i="2"/>
  <c r="O236" i="2" s="1"/>
  <c r="N222" i="2"/>
  <c r="O222" i="2" s="1"/>
  <c r="W216" i="2"/>
  <c r="AJ216" i="2" s="1"/>
  <c r="N215" i="2"/>
  <c r="W196" i="2"/>
  <c r="AJ196" i="2" s="1"/>
  <c r="W151" i="2"/>
  <c r="AJ151" i="2" s="1"/>
  <c r="W133" i="2"/>
  <c r="AJ133" i="2" s="1"/>
  <c r="N121" i="2"/>
  <c r="N113" i="2"/>
  <c r="N110" i="2"/>
  <c r="N240" i="2"/>
  <c r="O240" i="2" s="1"/>
  <c r="N231" i="2"/>
  <c r="O231" i="2" s="1"/>
  <c r="W230" i="2"/>
  <c r="AJ230" i="2" s="1"/>
  <c r="W228" i="2"/>
  <c r="AJ228" i="2" s="1"/>
  <c r="W226" i="2"/>
  <c r="W221" i="2"/>
  <c r="AJ221" i="2" s="1"/>
  <c r="W211" i="2"/>
  <c r="AJ211" i="2" s="1"/>
  <c r="W200" i="2"/>
  <c r="AJ200" i="2" s="1"/>
  <c r="W185" i="2"/>
  <c r="AJ185" i="2" s="1"/>
  <c r="W182" i="2"/>
  <c r="AJ182" i="2" s="1"/>
  <c r="W171" i="2"/>
  <c r="AJ171" i="2" s="1"/>
  <c r="W145" i="2"/>
  <c r="AJ145" i="2" s="1"/>
  <c r="W132" i="2"/>
  <c r="AJ132" i="2" s="1"/>
  <c r="W127" i="2"/>
  <c r="AJ127" i="2" s="1"/>
  <c r="W125" i="2"/>
  <c r="AJ125" i="2" s="1"/>
  <c r="N122" i="2"/>
  <c r="N115" i="2"/>
  <c r="W103" i="2"/>
  <c r="AJ103" i="2" s="1"/>
  <c r="W225" i="2"/>
  <c r="AJ225" i="2" s="1"/>
  <c r="W123" i="2"/>
  <c r="AJ123" i="2" s="1"/>
  <c r="W107" i="2"/>
  <c r="AJ107" i="2" s="1"/>
  <c r="W92" i="2"/>
  <c r="N80" i="2"/>
  <c r="O80" i="2" s="1"/>
  <c r="W78" i="2"/>
  <c r="AJ78" i="2" s="1"/>
  <c r="W117" i="2"/>
  <c r="AJ117" i="2" s="1"/>
  <c r="W112" i="2"/>
  <c r="AJ112" i="2" s="1"/>
  <c r="W111" i="2"/>
  <c r="AJ111" i="2" s="1"/>
  <c r="W104" i="2"/>
  <c r="AJ104" i="2" s="1"/>
  <c r="AQ99" i="2"/>
  <c r="AR99" i="2" s="1"/>
  <c r="AQ97" i="2"/>
  <c r="AR97" i="2" s="1"/>
  <c r="W94" i="2"/>
  <c r="AJ94" i="2" s="1"/>
  <c r="W93" i="2"/>
  <c r="AJ93" i="2" s="1"/>
  <c r="AQ216" i="2"/>
  <c r="AR216" i="2" s="1"/>
  <c r="N209" i="2"/>
  <c r="AQ199" i="2"/>
  <c r="AQ195" i="2"/>
  <c r="AQ164" i="2"/>
  <c r="AR164" i="2" s="1"/>
  <c r="AQ156" i="2"/>
  <c r="AR156" i="2" s="1"/>
  <c r="AQ215" i="2"/>
  <c r="AR215" i="2" s="1"/>
  <c r="N208" i="2"/>
  <c r="AQ185" i="2"/>
  <c r="AR185" i="2" s="1"/>
  <c r="AQ150" i="2"/>
  <c r="AR150" i="2" s="1"/>
  <c r="N140" i="2"/>
  <c r="O140" i="2" s="1"/>
  <c r="N214" i="2"/>
  <c r="AQ206" i="2"/>
  <c r="AR206" i="2" s="1"/>
  <c r="AQ196" i="2"/>
  <c r="AR196" i="2" s="1"/>
  <c r="AQ190" i="2"/>
  <c r="AQ175" i="2"/>
  <c r="AR175" i="2" s="1"/>
  <c r="AQ173" i="2"/>
  <c r="AQ163" i="2"/>
  <c r="AQ200" i="2"/>
  <c r="AQ184" i="2"/>
  <c r="AQ151" i="2"/>
  <c r="AR151" i="2" s="1"/>
  <c r="AQ145" i="2"/>
  <c r="N134" i="2"/>
  <c r="O134" i="2" s="1"/>
  <c r="AQ238" i="2"/>
  <c r="AQ236" i="2"/>
  <c r="AQ233" i="2"/>
  <c r="AQ230" i="2"/>
  <c r="AQ228" i="2"/>
  <c r="AQ225" i="2"/>
  <c r="AQ222" i="2"/>
  <c r="AQ220" i="2"/>
  <c r="AQ219" i="2"/>
  <c r="AQ210" i="2"/>
  <c r="AQ204" i="2"/>
  <c r="AQ203" i="2"/>
  <c r="AQ198" i="2"/>
  <c r="AQ192" i="2"/>
  <c r="AQ183" i="2"/>
  <c r="AQ181" i="2"/>
  <c r="AR181" i="2" s="1"/>
  <c r="AQ172" i="2"/>
  <c r="AR172" i="2" s="1"/>
  <c r="AQ166" i="2"/>
  <c r="AQ160" i="2"/>
  <c r="AQ149" i="2"/>
  <c r="AR149" i="2" s="1"/>
  <c r="AQ147" i="2"/>
  <c r="N144" i="2"/>
  <c r="O144" i="2" s="1"/>
  <c r="N138" i="2"/>
  <c r="O138" i="2" s="1"/>
  <c r="AQ133" i="2"/>
  <c r="N218" i="2"/>
  <c r="AQ214" i="2"/>
  <c r="N213" i="2"/>
  <c r="N212" i="2"/>
  <c r="AQ208" i="2"/>
  <c r="AQ207" i="2"/>
  <c r="N202" i="2"/>
  <c r="AQ191" i="2"/>
  <c r="AQ189" i="2"/>
  <c r="AQ180" i="2"/>
  <c r="AR180" i="2" s="1"/>
  <c r="AQ174" i="2"/>
  <c r="AQ168" i="2"/>
  <c r="AR168" i="2" s="1"/>
  <c r="AQ157" i="2"/>
  <c r="AQ155" i="2"/>
  <c r="AR155" i="2" s="1"/>
  <c r="AQ146" i="2"/>
  <c r="AR146" i="2" s="1"/>
  <c r="N142" i="2"/>
  <c r="AQ137" i="2"/>
  <c r="N132" i="2"/>
  <c r="O132" i="2" s="1"/>
  <c r="AQ240" i="2"/>
  <c r="AQ237" i="2"/>
  <c r="AQ234" i="2"/>
  <c r="AR234" i="2" s="1"/>
  <c r="N233" i="2"/>
  <c r="AQ232" i="2"/>
  <c r="AQ229" i="2"/>
  <c r="AQ226" i="2"/>
  <c r="N225" i="2"/>
  <c r="O225" i="2" s="1"/>
  <c r="AQ224" i="2"/>
  <c r="AQ221" i="2"/>
  <c r="O221" i="2"/>
  <c r="AQ218" i="2"/>
  <c r="N217" i="2"/>
  <c r="N216" i="2"/>
  <c r="O216" i="2" s="1"/>
  <c r="AQ212" i="2"/>
  <c r="AQ211" i="2"/>
  <c r="N206" i="2"/>
  <c r="AQ202" i="2"/>
  <c r="N201" i="2"/>
  <c r="N200" i="2"/>
  <c r="AQ197" i="2"/>
  <c r="AQ188" i="2"/>
  <c r="AQ182" i="2"/>
  <c r="AR182" i="2" s="1"/>
  <c r="AQ176" i="2"/>
  <c r="AQ171" i="2"/>
  <c r="AQ167" i="2"/>
  <c r="AR167" i="2" s="1"/>
  <c r="AQ165" i="2"/>
  <c r="AR165" i="2" s="1"/>
  <c r="AQ154" i="2"/>
  <c r="AR154" i="2" s="1"/>
  <c r="AQ148" i="2"/>
  <c r="N146" i="2"/>
  <c r="AQ141" i="2"/>
  <c r="N136" i="2"/>
  <c r="O136" i="2" s="1"/>
  <c r="AQ81" i="2"/>
  <c r="AQ239" i="2"/>
  <c r="AQ235" i="2"/>
  <c r="AQ231" i="2"/>
  <c r="AQ227" i="2"/>
  <c r="AQ223" i="2"/>
  <c r="AQ194" i="2"/>
  <c r="AQ186" i="2"/>
  <c r="AQ178" i="2"/>
  <c r="AR178" i="2" s="1"/>
  <c r="AQ170" i="2"/>
  <c r="AR170" i="2" s="1"/>
  <c r="AQ162" i="2"/>
  <c r="AQ152" i="2"/>
  <c r="AQ143" i="2"/>
  <c r="AQ139" i="2"/>
  <c r="AQ135" i="2"/>
  <c r="AQ131" i="2"/>
  <c r="N101" i="2"/>
  <c r="N100" i="2"/>
  <c r="O100" i="2" s="1"/>
  <c r="N87" i="2"/>
  <c r="N82" i="2"/>
  <c r="AQ217" i="2"/>
  <c r="AQ213" i="2"/>
  <c r="AR213" i="2" s="1"/>
  <c r="AQ209" i="2"/>
  <c r="AQ205" i="2"/>
  <c r="AR205" i="2" s="1"/>
  <c r="AQ201" i="2"/>
  <c r="W109" i="2"/>
  <c r="AJ109" i="2" s="1"/>
  <c r="AQ89" i="2"/>
  <c r="AR89" i="2" s="1"/>
  <c r="N145" i="2"/>
  <c r="N143" i="2"/>
  <c r="O143" i="2" s="1"/>
  <c r="N141" i="2"/>
  <c r="O141" i="2" s="1"/>
  <c r="N139" i="2"/>
  <c r="N137" i="2"/>
  <c r="N135" i="2"/>
  <c r="N133" i="2"/>
  <c r="N131" i="2"/>
  <c r="W120" i="2"/>
  <c r="AJ120" i="2" s="1"/>
  <c r="AQ98" i="2"/>
  <c r="N7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7" i="2"/>
  <c r="N156" i="2"/>
  <c r="N155" i="2"/>
  <c r="N154" i="2"/>
  <c r="N153" i="2"/>
  <c r="N152" i="2"/>
  <c r="N151" i="2"/>
  <c r="N150" i="2"/>
  <c r="N149" i="2"/>
  <c r="N148" i="2"/>
  <c r="N147" i="2"/>
  <c r="W129" i="2"/>
  <c r="AJ129" i="2" s="1"/>
  <c r="W124" i="2"/>
  <c r="AJ124" i="2" s="1"/>
  <c r="W121" i="2"/>
  <c r="AJ121" i="2" s="1"/>
  <c r="W116" i="2"/>
  <c r="AJ116" i="2" s="1"/>
  <c r="W113" i="2"/>
  <c r="AJ113" i="2" s="1"/>
  <c r="W108" i="2"/>
  <c r="AJ108" i="2" s="1"/>
  <c r="W105" i="2"/>
  <c r="AJ105" i="2" s="1"/>
  <c r="N99" i="2"/>
  <c r="AQ83" i="2"/>
  <c r="N83" i="2"/>
  <c r="O83" i="2" s="1"/>
  <c r="W76" i="2"/>
  <c r="AJ76" i="2" s="1"/>
  <c r="W130" i="2"/>
  <c r="AJ130" i="2" s="1"/>
  <c r="W126" i="2"/>
  <c r="AJ126" i="2" s="1"/>
  <c r="W122" i="2"/>
  <c r="AJ122" i="2" s="1"/>
  <c r="W118" i="2"/>
  <c r="AJ118" i="2" s="1"/>
  <c r="W114" i="2"/>
  <c r="AJ114" i="2" s="1"/>
  <c r="W110" i="2"/>
  <c r="AJ110" i="2" s="1"/>
  <c r="W106" i="2"/>
  <c r="AJ106" i="2" s="1"/>
  <c r="W102" i="2"/>
  <c r="AJ102" i="2" s="1"/>
  <c r="W100" i="2"/>
  <c r="AJ100" i="2" s="1"/>
  <c r="AQ88" i="2"/>
  <c r="AQ86" i="2"/>
  <c r="AQ76" i="2"/>
  <c r="AQ100" i="2"/>
  <c r="N96" i="2"/>
  <c r="N94" i="2"/>
  <c r="O94" i="2" s="1"/>
  <c r="N92" i="2"/>
  <c r="N90" i="2"/>
  <c r="AQ84" i="2"/>
  <c r="W84" i="2"/>
  <c r="AJ84" i="2" s="1"/>
  <c r="AQ80" i="2"/>
  <c r="AQ78" i="2"/>
  <c r="N97" i="2"/>
  <c r="N95" i="2"/>
  <c r="O95" i="2" s="1"/>
  <c r="N93" i="2"/>
  <c r="N91" i="2"/>
  <c r="AQ87" i="2"/>
  <c r="N84" i="2"/>
  <c r="W82" i="2"/>
  <c r="AJ82" i="2" s="1"/>
  <c r="AQ79" i="2"/>
  <c r="N76" i="2"/>
  <c r="O76" i="2" s="1"/>
  <c r="W88" i="2"/>
  <c r="AJ88" i="2" s="1"/>
  <c r="N86" i="2"/>
  <c r="AQ85" i="2"/>
  <c r="AQ82" i="2"/>
  <c r="W80" i="2"/>
  <c r="AJ80" i="2" s="1"/>
  <c r="N78" i="2"/>
  <c r="AQ77" i="2"/>
  <c r="W89" i="2"/>
  <c r="AJ89" i="2" s="1"/>
  <c r="W87" i="2"/>
  <c r="AJ87" i="2" s="1"/>
  <c r="W85" i="2"/>
  <c r="AJ85" i="2" s="1"/>
  <c r="W83" i="2"/>
  <c r="AJ83" i="2" s="1"/>
  <c r="W81" i="2"/>
  <c r="AJ81" i="2" s="1"/>
  <c r="W79" i="2"/>
  <c r="AJ79" i="2" s="1"/>
  <c r="W77" i="2"/>
  <c r="AJ77" i="2" s="1"/>
  <c r="AB226" i="2" l="1"/>
  <c r="AJ226" i="2"/>
  <c r="AB229" i="2"/>
  <c r="AJ229" i="2"/>
  <c r="AB240" i="2"/>
  <c r="AJ240" i="2"/>
  <c r="AB190" i="2"/>
  <c r="AJ190" i="2"/>
  <c r="AB206" i="2"/>
  <c r="AJ206" i="2"/>
  <c r="AB92" i="2"/>
  <c r="AJ92" i="2"/>
  <c r="AB213" i="2"/>
  <c r="AB153" i="2"/>
  <c r="AB201" i="2"/>
  <c r="AB220" i="2"/>
  <c r="AB147" i="2"/>
  <c r="AB168" i="2"/>
  <c r="AB209" i="2"/>
  <c r="AB198" i="2"/>
  <c r="AB197" i="2"/>
  <c r="AB156" i="2"/>
  <c r="AB95" i="2"/>
  <c r="AB237" i="2"/>
  <c r="AB217" i="2"/>
  <c r="AB236" i="2"/>
  <c r="AB135" i="2"/>
  <c r="AB141" i="2"/>
  <c r="AB98" i="2"/>
  <c r="AB178" i="2"/>
  <c r="AB165" i="2"/>
  <c r="AB160" i="2"/>
  <c r="AB172" i="2"/>
  <c r="AB235" i="2"/>
  <c r="AB104" i="2"/>
  <c r="AB148" i="2"/>
  <c r="AB128" i="2"/>
  <c r="AB228" i="2"/>
  <c r="AB157" i="2"/>
  <c r="AB183" i="2"/>
  <c r="AB214" i="2"/>
  <c r="AB204" i="2"/>
  <c r="AB131" i="2"/>
  <c r="AB231" i="2"/>
  <c r="AB155" i="2"/>
  <c r="AB189" i="2"/>
  <c r="AB134" i="2"/>
  <c r="AB192" i="2"/>
  <c r="AB152" i="2"/>
  <c r="AB163" i="2"/>
  <c r="AB188" i="2"/>
  <c r="AB174" i="2"/>
  <c r="AB176" i="2"/>
  <c r="AB224" i="2"/>
  <c r="AB150" i="2"/>
  <c r="AB175" i="2"/>
  <c r="AB184" i="2"/>
  <c r="AB239" i="2"/>
  <c r="AB203" i="2"/>
  <c r="AB200" i="2"/>
  <c r="AB137" i="2"/>
  <c r="AB177" i="2"/>
  <c r="AB179" i="2"/>
  <c r="AB136" i="2"/>
  <c r="AB195" i="2"/>
  <c r="AB186" i="2"/>
  <c r="AB212" i="2"/>
  <c r="AB196" i="2"/>
  <c r="AB208" i="2"/>
  <c r="AB210" i="2"/>
  <c r="AB230" i="2"/>
  <c r="AB167" i="2"/>
  <c r="AB139" i="2"/>
  <c r="AB151" i="2"/>
  <c r="AB182" i="2"/>
  <c r="AB78" i="2"/>
  <c r="AB133" i="2"/>
  <c r="AB223" i="2"/>
  <c r="AB181" i="2"/>
  <c r="AB191" i="2"/>
  <c r="AB107" i="2"/>
  <c r="AB205" i="2"/>
  <c r="AB216" i="2"/>
  <c r="AB194" i="2"/>
  <c r="AB143" i="2"/>
  <c r="AB185" i="2"/>
  <c r="AB162" i="2"/>
  <c r="AB91" i="2"/>
  <c r="AB99" i="2"/>
  <c r="AB142" i="2"/>
  <c r="AB207" i="2"/>
  <c r="AB234" i="2"/>
  <c r="AB215" i="2"/>
  <c r="AB169" i="2"/>
  <c r="AR81" i="2"/>
  <c r="AB115" i="2"/>
  <c r="AR192" i="2"/>
  <c r="O146" i="2"/>
  <c r="AR238" i="2"/>
  <c r="AR190" i="2"/>
  <c r="AB145" i="2"/>
  <c r="O113" i="2"/>
  <c r="O111" i="2"/>
  <c r="O145" i="2"/>
  <c r="AR133" i="2"/>
  <c r="AR147" i="2"/>
  <c r="AB211" i="2"/>
  <c r="AB238" i="2"/>
  <c r="O92" i="2"/>
  <c r="O97" i="2"/>
  <c r="AR194" i="2"/>
  <c r="AB164" i="2"/>
  <c r="AR191" i="2"/>
  <c r="AR214" i="2"/>
  <c r="AR166" i="2"/>
  <c r="AB93" i="2"/>
  <c r="O215" i="2"/>
  <c r="O115" i="2"/>
  <c r="O121" i="2"/>
  <c r="AR78" i="2"/>
  <c r="AB170" i="2"/>
  <c r="AB127" i="2"/>
  <c r="AR161" i="2"/>
  <c r="AR98" i="2"/>
  <c r="O200" i="2"/>
  <c r="AB221" i="2"/>
  <c r="O110" i="2"/>
  <c r="O124" i="2"/>
  <c r="O106" i="2"/>
  <c r="AR195" i="2"/>
  <c r="AR80" i="2"/>
  <c r="AB96" i="2"/>
  <c r="AR84" i="2"/>
  <c r="AR162" i="2"/>
  <c r="AR141" i="2"/>
  <c r="AB146" i="2"/>
  <c r="AR226" i="2"/>
  <c r="AR171" i="2"/>
  <c r="AR176" i="2"/>
  <c r="O213" i="2"/>
  <c r="O133" i="2"/>
  <c r="AB117" i="2"/>
  <c r="AB103" i="2"/>
  <c r="O122" i="2"/>
  <c r="O90" i="2"/>
  <c r="O147" i="2"/>
  <c r="O151" i="2"/>
  <c r="O155" i="2"/>
  <c r="O157" i="2"/>
  <c r="O163" i="2"/>
  <c r="O167" i="2"/>
  <c r="O171" i="2"/>
  <c r="O175" i="2"/>
  <c r="O181" i="2"/>
  <c r="O185" i="2"/>
  <c r="O189" i="2"/>
  <c r="O191" i="2"/>
  <c r="O195" i="2"/>
  <c r="AR229" i="2"/>
  <c r="O131" i="2"/>
  <c r="AR82" i="2"/>
  <c r="AB86" i="2"/>
  <c r="AB108" i="2"/>
  <c r="AB166" i="2"/>
  <c r="AR148" i="2"/>
  <c r="AR174" i="2"/>
  <c r="AR198" i="2"/>
  <c r="AR197" i="2"/>
  <c r="AR235" i="2"/>
  <c r="AR211" i="2"/>
  <c r="AR212" i="2"/>
  <c r="AR237" i="2"/>
  <c r="AR210" i="2"/>
  <c r="AR88" i="2"/>
  <c r="AB129" i="2"/>
  <c r="O152" i="2"/>
  <c r="O160" i="2"/>
  <c r="O164" i="2"/>
  <c r="O170" i="2"/>
  <c r="O178" i="2"/>
  <c r="O184" i="2"/>
  <c r="O192" i="2"/>
  <c r="O79" i="2"/>
  <c r="AR209" i="2"/>
  <c r="O101" i="2"/>
  <c r="O135" i="2"/>
  <c r="O202" i="2"/>
  <c r="O218" i="2"/>
  <c r="AR220" i="2"/>
  <c r="AR230" i="2"/>
  <c r="AB119" i="2"/>
  <c r="AB81" i="2"/>
  <c r="AB89" i="2"/>
  <c r="AR85" i="2"/>
  <c r="AR87" i="2"/>
  <c r="AB121" i="2"/>
  <c r="O149" i="2"/>
  <c r="O153" i="2"/>
  <c r="O161" i="2"/>
  <c r="O165" i="2"/>
  <c r="O169" i="2"/>
  <c r="O173" i="2"/>
  <c r="O177" i="2"/>
  <c r="O179" i="2"/>
  <c r="O183" i="2"/>
  <c r="O187" i="2"/>
  <c r="O193" i="2"/>
  <c r="O197" i="2"/>
  <c r="AR228" i="2"/>
  <c r="O139" i="2"/>
  <c r="AB83" i="2"/>
  <c r="AB94" i="2"/>
  <c r="AB76" i="2"/>
  <c r="AR86" i="2"/>
  <c r="AB124" i="2"/>
  <c r="AB154" i="2"/>
  <c r="AB180" i="2"/>
  <c r="AR152" i="2"/>
  <c r="AR186" i="2"/>
  <c r="AR227" i="2"/>
  <c r="AR224" i="2"/>
  <c r="AB138" i="2"/>
  <c r="AR233" i="2"/>
  <c r="AB140" i="2"/>
  <c r="AR199" i="2"/>
  <c r="O93" i="2"/>
  <c r="O99" i="2"/>
  <c r="AB97" i="2"/>
  <c r="AR83" i="2"/>
  <c r="O148" i="2"/>
  <c r="O150" i="2"/>
  <c r="O154" i="2"/>
  <c r="O156" i="2"/>
  <c r="O162" i="2"/>
  <c r="O166" i="2"/>
  <c r="O168" i="2"/>
  <c r="O172" i="2"/>
  <c r="O174" i="2"/>
  <c r="O176" i="2"/>
  <c r="O180" i="2"/>
  <c r="O182" i="2"/>
  <c r="O186" i="2"/>
  <c r="O188" i="2"/>
  <c r="O190" i="2"/>
  <c r="O194" i="2"/>
  <c r="O196" i="2"/>
  <c r="O198" i="2"/>
  <c r="AB101" i="2"/>
  <c r="AR201" i="2"/>
  <c r="AR217" i="2"/>
  <c r="AR202" i="2"/>
  <c r="AR218" i="2"/>
  <c r="AR232" i="2"/>
  <c r="AR100" i="2"/>
  <c r="AB132" i="2"/>
  <c r="AR157" i="2"/>
  <c r="O233" i="2"/>
  <c r="AB144" i="2"/>
  <c r="AR183" i="2"/>
  <c r="AR203" i="2"/>
  <c r="AR204" i="2"/>
  <c r="O212" i="2"/>
  <c r="AR219" i="2"/>
  <c r="AR225" i="2"/>
  <c r="AR163" i="2"/>
  <c r="O214" i="2"/>
  <c r="AR188" i="2"/>
  <c r="AR77" i="2"/>
  <c r="O91" i="2"/>
  <c r="O82" i="2"/>
  <c r="AB90" i="2"/>
  <c r="O96" i="2"/>
  <c r="O86" i="2"/>
  <c r="AB149" i="2"/>
  <c r="AB161" i="2"/>
  <c r="AB171" i="2"/>
  <c r="AB173" i="2"/>
  <c r="AB187" i="2"/>
  <c r="AB193" i="2"/>
  <c r="O78" i="2"/>
  <c r="O84" i="2"/>
  <c r="AB120" i="2"/>
  <c r="AR79" i="2"/>
  <c r="AR173" i="2"/>
  <c r="AR189" i="2"/>
  <c r="O87" i="2"/>
  <c r="AR131" i="2"/>
  <c r="AR135" i="2"/>
  <c r="AR139" i="2"/>
  <c r="AR143" i="2"/>
  <c r="AR223" i="2"/>
  <c r="AR231" i="2"/>
  <c r="AR239" i="2"/>
  <c r="O142" i="2"/>
  <c r="AR160" i="2"/>
  <c r="AB202" i="2"/>
  <c r="AB218" i="2"/>
  <c r="AR221" i="2"/>
  <c r="AR240" i="2"/>
  <c r="AR137" i="2"/>
  <c r="AR184" i="2"/>
  <c r="O201" i="2"/>
  <c r="O206" i="2"/>
  <c r="AR207" i="2"/>
  <c r="AR208" i="2"/>
  <c r="O217" i="2"/>
  <c r="AR76" i="2"/>
  <c r="O137" i="2"/>
  <c r="AB219" i="2"/>
  <c r="AR222" i="2"/>
  <c r="AB232" i="2"/>
  <c r="AR236" i="2"/>
  <c r="AR145" i="2"/>
  <c r="AB199" i="2"/>
  <c r="AR200" i="2"/>
  <c r="O208" i="2"/>
  <c r="AB222" i="2"/>
  <c r="AB233" i="2"/>
  <c r="O209" i="2"/>
  <c r="AB225" i="2"/>
  <c r="AB227" i="2"/>
  <c r="AB116" i="2" l="1"/>
  <c r="AB111" i="2"/>
  <c r="AB123" i="2"/>
  <c r="AB125" i="2"/>
  <c r="AB100" i="2"/>
  <c r="AB109" i="2"/>
  <c r="AB80" i="2"/>
  <c r="AB118" i="2"/>
  <c r="AB112" i="2"/>
  <c r="AB77" i="2"/>
  <c r="AB85" i="2"/>
  <c r="AB110" i="2"/>
  <c r="AB102" i="2"/>
  <c r="AB82" i="2"/>
  <c r="AB88" i="2"/>
  <c r="AB84" i="2"/>
  <c r="AB114" i="2"/>
  <c r="AB122" i="2"/>
  <c r="AB126" i="2"/>
  <c r="AB87" i="2"/>
  <c r="AB79" i="2"/>
  <c r="AB113" i="2"/>
  <c r="AB130" i="2"/>
  <c r="AB106" i="2"/>
  <c r="AB105" i="2"/>
  <c r="AP18" i="2" l="1"/>
  <c r="AP17" i="2"/>
  <c r="AP16" i="2"/>
  <c r="AH18" i="2"/>
  <c r="AH17" i="2"/>
  <c r="AH16" i="2"/>
  <c r="Y18" i="2"/>
  <c r="Y17" i="2"/>
  <c r="Y16" i="2"/>
  <c r="D24" i="1" l="1"/>
  <c r="D25" i="1" l="1"/>
  <c r="AF21" i="2"/>
  <c r="AD20" i="2"/>
  <c r="AQ20" i="2"/>
  <c r="AI20" i="2"/>
  <c r="W75" i="2"/>
  <c r="AJ75" i="2" s="1"/>
  <c r="W74" i="2"/>
  <c r="AJ74" i="2" s="1"/>
  <c r="W73" i="2"/>
  <c r="AJ73" i="2" s="1"/>
  <c r="W72" i="2"/>
  <c r="AJ72" i="2" s="1"/>
  <c r="W71" i="2"/>
  <c r="AJ71" i="2" s="1"/>
  <c r="W70" i="2"/>
  <c r="AJ70" i="2" s="1"/>
  <c r="W69" i="2"/>
  <c r="AJ69" i="2" s="1"/>
  <c r="W68" i="2"/>
  <c r="AJ68" i="2" s="1"/>
  <c r="W67" i="2"/>
  <c r="AJ67" i="2" s="1"/>
  <c r="W66" i="2"/>
  <c r="AJ66" i="2" s="1"/>
  <c r="W65" i="2"/>
  <c r="AJ65" i="2" s="1"/>
  <c r="W64" i="2"/>
  <c r="AJ64" i="2" s="1"/>
  <c r="W63" i="2"/>
  <c r="AJ63" i="2" s="1"/>
  <c r="W62" i="2"/>
  <c r="AJ62" i="2" s="1"/>
  <c r="W61" i="2"/>
  <c r="AJ61" i="2" s="1"/>
  <c r="W60" i="2"/>
  <c r="AJ60" i="2" s="1"/>
  <c r="W59" i="2"/>
  <c r="AJ59" i="2" s="1"/>
  <c r="W58" i="2"/>
  <c r="AJ58" i="2" s="1"/>
  <c r="W57" i="2"/>
  <c r="AJ57" i="2" s="1"/>
  <c r="W56" i="2"/>
  <c r="AJ56" i="2" s="1"/>
  <c r="W55" i="2"/>
  <c r="AJ55" i="2" s="1"/>
  <c r="W54" i="2"/>
  <c r="AJ54" i="2" s="1"/>
  <c r="W53" i="2"/>
  <c r="AJ53" i="2" s="1"/>
  <c r="W52" i="2"/>
  <c r="AJ52" i="2" s="1"/>
  <c r="W51" i="2"/>
  <c r="AJ51" i="2" s="1"/>
  <c r="W50" i="2"/>
  <c r="AJ50" i="2" s="1"/>
  <c r="W49" i="2"/>
  <c r="AJ49" i="2" s="1"/>
  <c r="W48" i="2"/>
  <c r="AJ48" i="2" s="1"/>
  <c r="W47" i="2"/>
  <c r="AJ47" i="2" s="1"/>
  <c r="W46" i="2"/>
  <c r="AJ46" i="2" s="1"/>
  <c r="W45" i="2"/>
  <c r="AJ45" i="2" s="1"/>
  <c r="W44" i="2"/>
  <c r="AJ44" i="2" s="1"/>
  <c r="W43" i="2"/>
  <c r="AJ43" i="2" s="1"/>
  <c r="W42" i="2"/>
  <c r="AJ42" i="2" s="1"/>
  <c r="W41" i="2"/>
  <c r="AJ41" i="2" s="1"/>
  <c r="W40" i="2"/>
  <c r="AJ40" i="2" s="1"/>
  <c r="W39" i="2"/>
  <c r="AJ39" i="2" s="1"/>
  <c r="W38" i="2"/>
  <c r="AJ38" i="2" s="1"/>
  <c r="W37" i="2"/>
  <c r="AJ37" i="2" s="1"/>
  <c r="W36" i="2"/>
  <c r="AJ36" i="2" s="1"/>
  <c r="W35" i="2"/>
  <c r="AJ35" i="2" s="1"/>
  <c r="W34" i="2"/>
  <c r="AJ34" i="2" s="1"/>
  <c r="W33" i="2"/>
  <c r="AJ33" i="2" s="1"/>
  <c r="W32" i="2"/>
  <c r="AJ32" i="2" s="1"/>
  <c r="W31" i="2"/>
  <c r="AJ31" i="2" s="1"/>
  <c r="W30" i="2"/>
  <c r="AJ30" i="2" s="1"/>
  <c r="W29" i="2"/>
  <c r="AJ29" i="2" s="1"/>
  <c r="W28" i="2"/>
  <c r="AJ28" i="2" s="1"/>
  <c r="W27" i="2"/>
  <c r="AJ27" i="2" s="1"/>
  <c r="W26" i="2"/>
  <c r="AJ26" i="2" s="1"/>
  <c r="W25" i="2"/>
  <c r="AJ25" i="2" s="1"/>
  <c r="D26" i="1" l="1"/>
  <c r="AN21" i="2"/>
  <c r="AL20" i="2"/>
  <c r="W158" i="2"/>
  <c r="W241" i="2" s="1"/>
  <c r="AB26" i="2"/>
  <c r="AB34" i="2"/>
  <c r="AB38" i="2"/>
  <c r="AB42" i="2"/>
  <c r="AB50" i="2"/>
  <c r="AB54" i="2"/>
  <c r="AB58" i="2"/>
  <c r="AB66" i="2"/>
  <c r="AB70" i="2"/>
  <c r="AB74" i="2"/>
  <c r="N28" i="2"/>
  <c r="N32" i="2"/>
  <c r="N36" i="2"/>
  <c r="N40" i="2"/>
  <c r="N44" i="2"/>
  <c r="N48" i="2"/>
  <c r="O48" i="2" s="1"/>
  <c r="N52" i="2"/>
  <c r="O52" i="2" s="1"/>
  <c r="N56" i="2"/>
  <c r="O56" i="2" s="1"/>
  <c r="N60" i="2"/>
  <c r="O60" i="2" s="1"/>
  <c r="N64" i="2"/>
  <c r="O64" i="2" s="1"/>
  <c r="N68" i="2"/>
  <c r="O68" i="2" s="1"/>
  <c r="N72" i="2"/>
  <c r="O72" i="2" s="1"/>
  <c r="AB28" i="2"/>
  <c r="AB32" i="2"/>
  <c r="AB36" i="2"/>
  <c r="AB40" i="2"/>
  <c r="AB44" i="2"/>
  <c r="AB48" i="2"/>
  <c r="AB52" i="2"/>
  <c r="AB56" i="2"/>
  <c r="AB60" i="2"/>
  <c r="AB64" i="2"/>
  <c r="AB68" i="2"/>
  <c r="AB72" i="2"/>
  <c r="AQ28" i="2"/>
  <c r="AR28" i="2" s="1"/>
  <c r="AQ32" i="2"/>
  <c r="AR32" i="2" s="1"/>
  <c r="AQ36" i="2"/>
  <c r="AR36" i="2" s="1"/>
  <c r="AQ40" i="2"/>
  <c r="AR40" i="2" s="1"/>
  <c r="AQ44" i="2"/>
  <c r="AR44" i="2" s="1"/>
  <c r="AQ48" i="2"/>
  <c r="AR48" i="2" s="1"/>
  <c r="AQ52" i="2"/>
  <c r="AR52" i="2" s="1"/>
  <c r="AQ56" i="2"/>
  <c r="AR56" i="2" s="1"/>
  <c r="AQ60" i="2"/>
  <c r="AR60" i="2" s="1"/>
  <c r="AQ64" i="2"/>
  <c r="AR64" i="2" s="1"/>
  <c r="AQ68" i="2"/>
  <c r="AR68" i="2" s="1"/>
  <c r="AQ72" i="2"/>
  <c r="AR72" i="2" s="1"/>
  <c r="N25" i="2"/>
  <c r="N29" i="2"/>
  <c r="N33" i="2"/>
  <c r="N37" i="2"/>
  <c r="N41" i="2"/>
  <c r="N45" i="2"/>
  <c r="N49" i="2"/>
  <c r="O49" i="2" s="1"/>
  <c r="N53" i="2"/>
  <c r="O53" i="2" s="1"/>
  <c r="N57" i="2"/>
  <c r="O57" i="2" s="1"/>
  <c r="N61" i="2"/>
  <c r="O61" i="2" s="1"/>
  <c r="N65" i="2"/>
  <c r="O65" i="2" s="1"/>
  <c r="N69" i="2"/>
  <c r="O69" i="2" s="1"/>
  <c r="N73" i="2"/>
  <c r="O73" i="2" s="1"/>
  <c r="AB25" i="2"/>
  <c r="AB29" i="2"/>
  <c r="AB33" i="2"/>
  <c r="AB37" i="2"/>
  <c r="AB41" i="2"/>
  <c r="AB45" i="2"/>
  <c r="AB49" i="2"/>
  <c r="AB53" i="2"/>
  <c r="AB57" i="2"/>
  <c r="AB61" i="2"/>
  <c r="AB65" i="2"/>
  <c r="AB69" i="2"/>
  <c r="AB73" i="2"/>
  <c r="AB30" i="2"/>
  <c r="AB46" i="2"/>
  <c r="AB62" i="2"/>
  <c r="AQ25" i="2"/>
  <c r="AR25" i="2" s="1"/>
  <c r="AQ29" i="2"/>
  <c r="AR29" i="2" s="1"/>
  <c r="AQ33" i="2"/>
  <c r="AR33" i="2" s="1"/>
  <c r="AQ37" i="2"/>
  <c r="AR37" i="2" s="1"/>
  <c r="AQ41" i="2"/>
  <c r="AR41" i="2" s="1"/>
  <c r="AQ45" i="2"/>
  <c r="AR45" i="2" s="1"/>
  <c r="AQ49" i="2"/>
  <c r="AR49" i="2" s="1"/>
  <c r="AQ53" i="2"/>
  <c r="AR53" i="2" s="1"/>
  <c r="AQ57" i="2"/>
  <c r="AR57" i="2" s="1"/>
  <c r="AQ61" i="2"/>
  <c r="AR61" i="2" s="1"/>
  <c r="AQ65" i="2"/>
  <c r="AR65" i="2" s="1"/>
  <c r="AQ69" i="2"/>
  <c r="AR69" i="2" s="1"/>
  <c r="AQ73" i="2"/>
  <c r="AR73" i="2" s="1"/>
  <c r="N26" i="2"/>
  <c r="N30" i="2"/>
  <c r="N34" i="2"/>
  <c r="N38" i="2"/>
  <c r="N42" i="2"/>
  <c r="N46" i="2"/>
  <c r="N50" i="2"/>
  <c r="O50" i="2" s="1"/>
  <c r="N54" i="2"/>
  <c r="O54" i="2" s="1"/>
  <c r="N58" i="2"/>
  <c r="O58" i="2" s="1"/>
  <c r="N62" i="2"/>
  <c r="O62" i="2" s="1"/>
  <c r="N66" i="2"/>
  <c r="O66" i="2" s="1"/>
  <c r="N70" i="2"/>
  <c r="O70" i="2" s="1"/>
  <c r="N74" i="2"/>
  <c r="O74" i="2" s="1"/>
  <c r="AQ26" i="2"/>
  <c r="AR26" i="2" s="1"/>
  <c r="AQ30" i="2"/>
  <c r="AR30" i="2" s="1"/>
  <c r="AQ34" i="2"/>
  <c r="AR34" i="2" s="1"/>
  <c r="AQ38" i="2"/>
  <c r="AR38" i="2" s="1"/>
  <c r="AQ42" i="2"/>
  <c r="AR42" i="2" s="1"/>
  <c r="AQ46" i="2"/>
  <c r="AR46" i="2" s="1"/>
  <c r="AQ50" i="2"/>
  <c r="AR50" i="2" s="1"/>
  <c r="AQ54" i="2"/>
  <c r="AR54" i="2" s="1"/>
  <c r="AQ58" i="2"/>
  <c r="AR58" i="2" s="1"/>
  <c r="AQ62" i="2"/>
  <c r="AR62" i="2" s="1"/>
  <c r="AQ66" i="2"/>
  <c r="AR66" i="2" s="1"/>
  <c r="AQ70" i="2"/>
  <c r="AR70" i="2" s="1"/>
  <c r="AQ74" i="2"/>
  <c r="AR74" i="2" s="1"/>
  <c r="N27" i="2"/>
  <c r="N31" i="2"/>
  <c r="N35" i="2"/>
  <c r="N39" i="2"/>
  <c r="N43" i="2"/>
  <c r="N47" i="2"/>
  <c r="N51" i="2"/>
  <c r="O51" i="2" s="1"/>
  <c r="N55" i="2"/>
  <c r="O55" i="2" s="1"/>
  <c r="N59" i="2"/>
  <c r="O59" i="2" s="1"/>
  <c r="N63" i="2"/>
  <c r="O63" i="2" s="1"/>
  <c r="N67" i="2"/>
  <c r="O67" i="2" s="1"/>
  <c r="N71" i="2"/>
  <c r="O71" i="2" s="1"/>
  <c r="N75" i="2"/>
  <c r="O75" i="2" s="1"/>
  <c r="AB27" i="2"/>
  <c r="AB31" i="2"/>
  <c r="AB35" i="2"/>
  <c r="AB39" i="2"/>
  <c r="AB43" i="2"/>
  <c r="AB51" i="2"/>
  <c r="AB55" i="2"/>
  <c r="AB59" i="2"/>
  <c r="AB63" i="2"/>
  <c r="AB67" i="2"/>
  <c r="AB71" i="2"/>
  <c r="AB75" i="2"/>
  <c r="AQ27" i="2"/>
  <c r="AR27" i="2" s="1"/>
  <c r="AQ31" i="2"/>
  <c r="AR31" i="2" s="1"/>
  <c r="AQ35" i="2"/>
  <c r="AR35" i="2" s="1"/>
  <c r="AQ39" i="2"/>
  <c r="AR39" i="2" s="1"/>
  <c r="AQ43" i="2"/>
  <c r="AR43" i="2" s="1"/>
  <c r="AQ47" i="2"/>
  <c r="AQ51" i="2"/>
  <c r="AR51" i="2" s="1"/>
  <c r="AQ55" i="2"/>
  <c r="AR55" i="2" s="1"/>
  <c r="AQ59" i="2"/>
  <c r="AR59" i="2" s="1"/>
  <c r="AQ63" i="2"/>
  <c r="AR63" i="2" s="1"/>
  <c r="AQ67" i="2"/>
  <c r="AR67" i="2" s="1"/>
  <c r="AQ71" i="2"/>
  <c r="AR71" i="2" s="1"/>
  <c r="AQ75" i="2"/>
  <c r="AR75" i="2" s="1"/>
  <c r="U15" i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K21" i="2"/>
  <c r="AR47" i="2" l="1"/>
  <c r="AQ158" i="2"/>
  <c r="AB47" i="2"/>
  <c r="O47" i="2"/>
  <c r="N158" i="2"/>
  <c r="P46" i="2" s="1"/>
  <c r="O46" i="2"/>
  <c r="O45" i="2"/>
  <c r="O40" i="2"/>
  <c r="O41" i="2"/>
  <c r="O44" i="2"/>
  <c r="O43" i="2"/>
  <c r="O42" i="2"/>
  <c r="O39" i="2"/>
  <c r="O35" i="2"/>
  <c r="O34" i="2"/>
  <c r="O32" i="2"/>
  <c r="O37" i="2"/>
  <c r="O38" i="2"/>
  <c r="O33" i="2"/>
  <c r="O36" i="2"/>
  <c r="O29" i="2"/>
  <c r="O30" i="2"/>
  <c r="O28" i="2"/>
  <c r="O27" i="2"/>
  <c r="O31" i="2"/>
  <c r="O25" i="2"/>
  <c r="O26" i="2"/>
  <c r="Z55" i="2"/>
  <c r="D27" i="1"/>
  <c r="B17" i="2" s="1"/>
  <c r="Z20" i="2"/>
  <c r="P35" i="2" l="1"/>
  <c r="AS25" i="2"/>
  <c r="AS29" i="2"/>
  <c r="AS33" i="2"/>
  <c r="AS37" i="2"/>
  <c r="AS41" i="2"/>
  <c r="AS45" i="2"/>
  <c r="AS49" i="2"/>
  <c r="AS53" i="2"/>
  <c r="AS57" i="2"/>
  <c r="AS61" i="2"/>
  <c r="AS65" i="2"/>
  <c r="AS69" i="2"/>
  <c r="AS73" i="2"/>
  <c r="AS77" i="2"/>
  <c r="AS81" i="2"/>
  <c r="AS85" i="2"/>
  <c r="AS89" i="2"/>
  <c r="AS93" i="2"/>
  <c r="AS97" i="2"/>
  <c r="AS101" i="2"/>
  <c r="AS105" i="2"/>
  <c r="AS109" i="2"/>
  <c r="AS113" i="2"/>
  <c r="AS117" i="2"/>
  <c r="AS121" i="2"/>
  <c r="AS125" i="2"/>
  <c r="AS129" i="2"/>
  <c r="AS133" i="2"/>
  <c r="AS137" i="2"/>
  <c r="AS141" i="2"/>
  <c r="AS145" i="2"/>
  <c r="AS149" i="2"/>
  <c r="AS153" i="2"/>
  <c r="AS157" i="2"/>
  <c r="AS26" i="2"/>
  <c r="AS30" i="2"/>
  <c r="AS34" i="2"/>
  <c r="AS38" i="2"/>
  <c r="AS42" i="2"/>
  <c r="AS46" i="2"/>
  <c r="AS50" i="2"/>
  <c r="AS54" i="2"/>
  <c r="AS58" i="2"/>
  <c r="AS62" i="2"/>
  <c r="AS66" i="2"/>
  <c r="AS70" i="2"/>
  <c r="AS74" i="2"/>
  <c r="AS78" i="2"/>
  <c r="AS82" i="2"/>
  <c r="AS86" i="2"/>
  <c r="AS90" i="2"/>
  <c r="AS94" i="2"/>
  <c r="AS98" i="2"/>
  <c r="AS102" i="2"/>
  <c r="AS106" i="2"/>
  <c r="AS110" i="2"/>
  <c r="AS114" i="2"/>
  <c r="AS118" i="2"/>
  <c r="AS122" i="2"/>
  <c r="AS126" i="2"/>
  <c r="AS130" i="2"/>
  <c r="AS134" i="2"/>
  <c r="AS138" i="2"/>
  <c r="AS142" i="2"/>
  <c r="AS146" i="2"/>
  <c r="AS150" i="2"/>
  <c r="AS154" i="2"/>
  <c r="AS24" i="2"/>
  <c r="AS27" i="2"/>
  <c r="AS31" i="2"/>
  <c r="AS35" i="2"/>
  <c r="AS39" i="2"/>
  <c r="AS43" i="2"/>
  <c r="AS47" i="2"/>
  <c r="AS51" i="2"/>
  <c r="AS55" i="2"/>
  <c r="AS59" i="2"/>
  <c r="AS63" i="2"/>
  <c r="AS67" i="2"/>
  <c r="AS71" i="2"/>
  <c r="AS75" i="2"/>
  <c r="AS79" i="2"/>
  <c r="AS83" i="2"/>
  <c r="AS87" i="2"/>
  <c r="AS32" i="2"/>
  <c r="AS48" i="2"/>
  <c r="AS64" i="2"/>
  <c r="AS80" i="2"/>
  <c r="AS92" i="2"/>
  <c r="AS100" i="2"/>
  <c r="AS108" i="2"/>
  <c r="AS116" i="2"/>
  <c r="AS124" i="2"/>
  <c r="AS132" i="2"/>
  <c r="AS140" i="2"/>
  <c r="AS148" i="2"/>
  <c r="AS156" i="2"/>
  <c r="AS136" i="2"/>
  <c r="AS144" i="2"/>
  <c r="AS44" i="2"/>
  <c r="AS91" i="2"/>
  <c r="AS115" i="2"/>
  <c r="AS139" i="2"/>
  <c r="AS155" i="2"/>
  <c r="AS36" i="2"/>
  <c r="AS52" i="2"/>
  <c r="AS68" i="2"/>
  <c r="AS84" i="2"/>
  <c r="AS95" i="2"/>
  <c r="AS103" i="2"/>
  <c r="AS111" i="2"/>
  <c r="AS119" i="2"/>
  <c r="AS127" i="2"/>
  <c r="AS135" i="2"/>
  <c r="AS143" i="2"/>
  <c r="AS151" i="2"/>
  <c r="AS40" i="2"/>
  <c r="AS56" i="2"/>
  <c r="AS72" i="2"/>
  <c r="AS88" i="2"/>
  <c r="AS96" i="2"/>
  <c r="AS104" i="2"/>
  <c r="AS112" i="2"/>
  <c r="AS120" i="2"/>
  <c r="AS128" i="2"/>
  <c r="AS152" i="2"/>
  <c r="AS28" i="2"/>
  <c r="AS60" i="2"/>
  <c r="AS76" i="2"/>
  <c r="AS99" i="2"/>
  <c r="AS107" i="2"/>
  <c r="AS123" i="2"/>
  <c r="AS131" i="2"/>
  <c r="AS147" i="2"/>
  <c r="AQ241" i="2"/>
  <c r="AK27" i="2"/>
  <c r="AK31" i="2"/>
  <c r="AK35" i="2"/>
  <c r="AK39" i="2"/>
  <c r="AK43" i="2"/>
  <c r="AK47" i="2"/>
  <c r="AK51" i="2"/>
  <c r="AK55" i="2"/>
  <c r="AK59" i="2"/>
  <c r="AK63" i="2"/>
  <c r="AK67" i="2"/>
  <c r="AK71" i="2"/>
  <c r="AK75" i="2"/>
  <c r="AK79" i="2"/>
  <c r="AK83" i="2"/>
  <c r="AK87" i="2"/>
  <c r="AK91" i="2"/>
  <c r="AK95" i="2"/>
  <c r="AK99" i="2"/>
  <c r="AK103" i="2"/>
  <c r="AK107" i="2"/>
  <c r="AK111" i="2"/>
  <c r="AK115" i="2"/>
  <c r="AK119" i="2"/>
  <c r="AK123" i="2"/>
  <c r="AK127" i="2"/>
  <c r="AK131" i="2"/>
  <c r="AK135" i="2"/>
  <c r="AK139" i="2"/>
  <c r="AK143" i="2"/>
  <c r="AK147" i="2"/>
  <c r="AK151" i="2"/>
  <c r="AK155" i="2"/>
  <c r="AK28" i="2"/>
  <c r="AK32" i="2"/>
  <c r="AK36" i="2"/>
  <c r="AK40" i="2"/>
  <c r="AK44" i="2"/>
  <c r="AK48" i="2"/>
  <c r="AK52" i="2"/>
  <c r="AK56" i="2"/>
  <c r="AK60" i="2"/>
  <c r="AK64" i="2"/>
  <c r="AK68" i="2"/>
  <c r="AK72" i="2"/>
  <c r="AK76" i="2"/>
  <c r="AK80" i="2"/>
  <c r="AK84" i="2"/>
  <c r="AK88" i="2"/>
  <c r="AK92" i="2"/>
  <c r="AK96" i="2"/>
  <c r="AK100" i="2"/>
  <c r="AK104" i="2"/>
  <c r="AK108" i="2"/>
  <c r="AK112" i="2"/>
  <c r="AK116" i="2"/>
  <c r="AK120" i="2"/>
  <c r="AK124" i="2"/>
  <c r="AK128" i="2"/>
  <c r="AK132" i="2"/>
  <c r="AK136" i="2"/>
  <c r="AK140" i="2"/>
  <c r="AK144" i="2"/>
  <c r="AK148" i="2"/>
  <c r="AK152" i="2"/>
  <c r="AK156" i="2"/>
  <c r="AK25" i="2"/>
  <c r="AK29" i="2"/>
  <c r="AK33" i="2"/>
  <c r="AK37" i="2"/>
  <c r="AK41" i="2"/>
  <c r="AK45" i="2"/>
  <c r="AK49" i="2"/>
  <c r="AK53" i="2"/>
  <c r="AK57" i="2"/>
  <c r="AK61" i="2"/>
  <c r="AK65" i="2"/>
  <c r="AK69" i="2"/>
  <c r="AK73" i="2"/>
  <c r="AK77" i="2"/>
  <c r="AK81" i="2"/>
  <c r="AK85" i="2"/>
  <c r="AK89" i="2"/>
  <c r="AK38" i="2"/>
  <c r="AK54" i="2"/>
  <c r="AK70" i="2"/>
  <c r="AK86" i="2"/>
  <c r="AK97" i="2"/>
  <c r="AK105" i="2"/>
  <c r="AK113" i="2"/>
  <c r="AK121" i="2"/>
  <c r="AK129" i="2"/>
  <c r="AK137" i="2"/>
  <c r="AK145" i="2"/>
  <c r="AK153" i="2"/>
  <c r="AK26" i="2"/>
  <c r="AK42" i="2"/>
  <c r="AK58" i="2"/>
  <c r="AK74" i="2"/>
  <c r="AK90" i="2"/>
  <c r="AK98" i="2"/>
  <c r="AK106" i="2"/>
  <c r="AK114" i="2"/>
  <c r="AK122" i="2"/>
  <c r="AK130" i="2"/>
  <c r="AK138" i="2"/>
  <c r="AK146" i="2"/>
  <c r="AK154" i="2"/>
  <c r="AK30" i="2"/>
  <c r="AK46" i="2"/>
  <c r="AK62" i="2"/>
  <c r="AK78" i="2"/>
  <c r="AK93" i="2"/>
  <c r="AK101" i="2"/>
  <c r="AK109" i="2"/>
  <c r="AK117" i="2"/>
  <c r="AK125" i="2"/>
  <c r="AK133" i="2"/>
  <c r="AK141" i="2"/>
  <c r="AK149" i="2"/>
  <c r="AK157" i="2"/>
  <c r="AK34" i="2"/>
  <c r="AK50" i="2"/>
  <c r="AK66" i="2"/>
  <c r="AK82" i="2"/>
  <c r="AK94" i="2"/>
  <c r="AK102" i="2"/>
  <c r="AK110" i="2"/>
  <c r="AK118" i="2"/>
  <c r="AK126" i="2"/>
  <c r="AK134" i="2"/>
  <c r="AK142" i="2"/>
  <c r="AK150" i="2"/>
  <c r="AK24" i="2"/>
  <c r="P40" i="2"/>
  <c r="AC27" i="2"/>
  <c r="AC31" i="2"/>
  <c r="AC35" i="2"/>
  <c r="AC39" i="2"/>
  <c r="AC43" i="2"/>
  <c r="AC47" i="2"/>
  <c r="AC51" i="2"/>
  <c r="AC55" i="2"/>
  <c r="AC59" i="2"/>
  <c r="AC63" i="2"/>
  <c r="AC67" i="2"/>
  <c r="AC71" i="2"/>
  <c r="AC75" i="2"/>
  <c r="AC79" i="2"/>
  <c r="AC83" i="2"/>
  <c r="AC87" i="2"/>
  <c r="AC91" i="2"/>
  <c r="AC95" i="2"/>
  <c r="AC99" i="2"/>
  <c r="AC103" i="2"/>
  <c r="AC107" i="2"/>
  <c r="AC111" i="2"/>
  <c r="AC115" i="2"/>
  <c r="AC119" i="2"/>
  <c r="AC123" i="2"/>
  <c r="AC127" i="2"/>
  <c r="AC131" i="2"/>
  <c r="AC135" i="2"/>
  <c r="AC139" i="2"/>
  <c r="AC143" i="2"/>
  <c r="AC147" i="2"/>
  <c r="AC151" i="2"/>
  <c r="AC155" i="2"/>
  <c r="AC29" i="2"/>
  <c r="AC37" i="2"/>
  <c r="AC41" i="2"/>
  <c r="AC49" i="2"/>
  <c r="AC57" i="2"/>
  <c r="AC65" i="2"/>
  <c r="AC73" i="2"/>
  <c r="AC81" i="2"/>
  <c r="AC89" i="2"/>
  <c r="AC97" i="2"/>
  <c r="AC105" i="2"/>
  <c r="AC109" i="2"/>
  <c r="AC117" i="2"/>
  <c r="AC125" i="2"/>
  <c r="AC133" i="2"/>
  <c r="AC141" i="2"/>
  <c r="AC149" i="2"/>
  <c r="AC157" i="2"/>
  <c r="AC26" i="2"/>
  <c r="AC38" i="2"/>
  <c r="AC46" i="2"/>
  <c r="AC54" i="2"/>
  <c r="AC62" i="2"/>
  <c r="AC70" i="2"/>
  <c r="AC78" i="2"/>
  <c r="AC86" i="2"/>
  <c r="AC94" i="2"/>
  <c r="AC102" i="2"/>
  <c r="AC110" i="2"/>
  <c r="AC118" i="2"/>
  <c r="AC126" i="2"/>
  <c r="AC134" i="2"/>
  <c r="AC142" i="2"/>
  <c r="AC150" i="2"/>
  <c r="AC24" i="2"/>
  <c r="AC28" i="2"/>
  <c r="AC32" i="2"/>
  <c r="AC36" i="2"/>
  <c r="AC40" i="2"/>
  <c r="AC44" i="2"/>
  <c r="AC48" i="2"/>
  <c r="AC52" i="2"/>
  <c r="AC56" i="2"/>
  <c r="AC60" i="2"/>
  <c r="AC64" i="2"/>
  <c r="AC68" i="2"/>
  <c r="AC72" i="2"/>
  <c r="AC76" i="2"/>
  <c r="AC80" i="2"/>
  <c r="AC84" i="2"/>
  <c r="AC88" i="2"/>
  <c r="AC92" i="2"/>
  <c r="AC96" i="2"/>
  <c r="AC100" i="2"/>
  <c r="AC104" i="2"/>
  <c r="AC108" i="2"/>
  <c r="AC112" i="2"/>
  <c r="AC116" i="2"/>
  <c r="AC120" i="2"/>
  <c r="AC124" i="2"/>
  <c r="AC128" i="2"/>
  <c r="AC132" i="2"/>
  <c r="AC136" i="2"/>
  <c r="AC140" i="2"/>
  <c r="AC144" i="2"/>
  <c r="AC148" i="2"/>
  <c r="AC152" i="2"/>
  <c r="AC156" i="2"/>
  <c r="AC25" i="2"/>
  <c r="AC33" i="2"/>
  <c r="AC45" i="2"/>
  <c r="AC53" i="2"/>
  <c r="AC61" i="2"/>
  <c r="AC69" i="2"/>
  <c r="AC77" i="2"/>
  <c r="AC85" i="2"/>
  <c r="AC93" i="2"/>
  <c r="AC101" i="2"/>
  <c r="AC113" i="2"/>
  <c r="AC121" i="2"/>
  <c r="AC129" i="2"/>
  <c r="AC137" i="2"/>
  <c r="AC145" i="2"/>
  <c r="AC153" i="2"/>
  <c r="AC30" i="2"/>
  <c r="AC34" i="2"/>
  <c r="AC42" i="2"/>
  <c r="AC50" i="2"/>
  <c r="AC58" i="2"/>
  <c r="AC66" i="2"/>
  <c r="AC74" i="2"/>
  <c r="AC82" i="2"/>
  <c r="AC90" i="2"/>
  <c r="AC98" i="2"/>
  <c r="AC106" i="2"/>
  <c r="AC114" i="2"/>
  <c r="AC122" i="2"/>
  <c r="AC130" i="2"/>
  <c r="AC138" i="2"/>
  <c r="AC146" i="2"/>
  <c r="AC154" i="2"/>
  <c r="P42" i="2"/>
  <c r="P36" i="2"/>
  <c r="P30" i="2"/>
  <c r="P32" i="2"/>
  <c r="P27" i="2"/>
  <c r="P25" i="2"/>
  <c r="P38" i="2"/>
  <c r="P44" i="2"/>
  <c r="P26" i="2"/>
  <c r="P31" i="2"/>
  <c r="P28" i="2"/>
  <c r="P29" i="2"/>
  <c r="P33" i="2"/>
  <c r="P37" i="2"/>
  <c r="P34" i="2"/>
  <c r="P39" i="2"/>
  <c r="P43" i="2"/>
  <c r="P41" i="2"/>
  <c r="P45" i="2"/>
  <c r="P59" i="2"/>
  <c r="P123" i="2"/>
  <c r="P105" i="2"/>
  <c r="P60" i="2"/>
  <c r="P124" i="2"/>
  <c r="P93" i="2"/>
  <c r="P82" i="2"/>
  <c r="P47" i="2"/>
  <c r="P111" i="2"/>
  <c r="P113" i="2"/>
  <c r="P48" i="2"/>
  <c r="P112" i="2"/>
  <c r="P73" i="2"/>
  <c r="P62" i="2"/>
  <c r="P24" i="2"/>
  <c r="P99" i="2"/>
  <c r="P85" i="2"/>
  <c r="P52" i="2"/>
  <c r="P102" i="2"/>
  <c r="P89" i="2"/>
  <c r="P146" i="2"/>
  <c r="P154" i="2"/>
  <c r="P57" i="2"/>
  <c r="P71" i="2"/>
  <c r="P120" i="2"/>
  <c r="P74" i="2"/>
  <c r="P54" i="2"/>
  <c r="P81" i="2"/>
  <c r="P75" i="2"/>
  <c r="P139" i="2"/>
  <c r="P149" i="2"/>
  <c r="P76" i="2"/>
  <c r="P140" i="2"/>
  <c r="P121" i="2"/>
  <c r="P106" i="2"/>
  <c r="P63" i="2"/>
  <c r="P127" i="2"/>
  <c r="P157" i="2"/>
  <c r="P64" i="2"/>
  <c r="P128" i="2"/>
  <c r="P101" i="2"/>
  <c r="P86" i="2"/>
  <c r="P51" i="2"/>
  <c r="P115" i="2"/>
  <c r="P125" i="2"/>
  <c r="P68" i="2"/>
  <c r="P72" i="2"/>
  <c r="P141" i="2"/>
  <c r="P55" i="2"/>
  <c r="P84" i="2"/>
  <c r="P109" i="2"/>
  <c r="P135" i="2"/>
  <c r="P152" i="2"/>
  <c r="P122" i="2"/>
  <c r="P56" i="2"/>
  <c r="P133" i="2"/>
  <c r="P91" i="2"/>
  <c r="P155" i="2"/>
  <c r="P66" i="2"/>
  <c r="P92" i="2"/>
  <c r="P156" i="2"/>
  <c r="P145" i="2"/>
  <c r="P126" i="2"/>
  <c r="P79" i="2"/>
  <c r="P143" i="2"/>
  <c r="P78" i="2"/>
  <c r="P80" i="2"/>
  <c r="P144" i="2"/>
  <c r="P129" i="2"/>
  <c r="P110" i="2"/>
  <c r="P67" i="2"/>
  <c r="P131" i="2"/>
  <c r="P90" i="2"/>
  <c r="P103" i="2"/>
  <c r="P104" i="2"/>
  <c r="P50" i="2"/>
  <c r="P119" i="2"/>
  <c r="P116" i="2"/>
  <c r="P70" i="2"/>
  <c r="P137" i="2"/>
  <c r="P61" i="2"/>
  <c r="P87" i="2"/>
  <c r="P100" i="2"/>
  <c r="P94" i="2"/>
  <c r="N241" i="2"/>
  <c r="P65" i="2"/>
  <c r="P58" i="2"/>
  <c r="P130" i="2"/>
  <c r="P134" i="2"/>
  <c r="P53" i="2"/>
  <c r="P148" i="2"/>
  <c r="P151" i="2"/>
  <c r="P118" i="2"/>
  <c r="P150" i="2"/>
  <c r="P96" i="2"/>
  <c r="P83" i="2"/>
  <c r="P136" i="2"/>
  <c r="P114" i="2"/>
  <c r="P132" i="2"/>
  <c r="P108" i="2"/>
  <c r="P95" i="2"/>
  <c r="P49" i="2"/>
  <c r="P147" i="2"/>
  <c r="P98" i="2"/>
  <c r="P88" i="2"/>
  <c r="P142" i="2"/>
  <c r="P107" i="2"/>
  <c r="P69" i="2"/>
  <c r="P77" i="2"/>
  <c r="P153" i="2"/>
  <c r="P138" i="2"/>
  <c r="P97" i="2"/>
  <c r="P117" i="2"/>
  <c r="Z37" i="2"/>
  <c r="Z62" i="2"/>
  <c r="Z24" i="2"/>
  <c r="Z69" i="2"/>
  <c r="Z72" i="2"/>
  <c r="Z93" i="2"/>
  <c r="Z131" i="2"/>
  <c r="Z133" i="2"/>
  <c r="Z139" i="2"/>
  <c r="Z141" i="2"/>
  <c r="Z149" i="2"/>
  <c r="Z157" i="2"/>
  <c r="Z162" i="2"/>
  <c r="Z166" i="2"/>
  <c r="Z173" i="2"/>
  <c r="Z178" i="2"/>
  <c r="Z183" i="2"/>
  <c r="Z191" i="2"/>
  <c r="Z194" i="2"/>
  <c r="Z198" i="2"/>
  <c r="Z135" i="2"/>
  <c r="Z148" i="2"/>
  <c r="Z151" i="2"/>
  <c r="Z153" i="2"/>
  <c r="Z155" i="2"/>
  <c r="Z163" i="2"/>
  <c r="Z167" i="2"/>
  <c r="Z174" i="2"/>
  <c r="Z186" i="2"/>
  <c r="Z223" i="2"/>
  <c r="Z232" i="2"/>
  <c r="Z137" i="2"/>
  <c r="Z170" i="2"/>
  <c r="Z175" i="2"/>
  <c r="Z181" i="2"/>
  <c r="Z193" i="2"/>
  <c r="Z234" i="2"/>
  <c r="Z97" i="2"/>
  <c r="Z152" i="2"/>
  <c r="Z179" i="2"/>
  <c r="Z182" i="2"/>
  <c r="Z239" i="2"/>
  <c r="Z240" i="2"/>
  <c r="Z169" i="2"/>
  <c r="Z171" i="2"/>
  <c r="Z185" i="2"/>
  <c r="Z224" i="2"/>
  <c r="Z145" i="2"/>
  <c r="Z161" i="2"/>
  <c r="Z177" i="2"/>
  <c r="Z187" i="2"/>
  <c r="Z189" i="2"/>
  <c r="Z190" i="2"/>
  <c r="Z231" i="2"/>
  <c r="Z99" i="2"/>
  <c r="Z226" i="2"/>
  <c r="Z165" i="2"/>
  <c r="Z195" i="2"/>
  <c r="Z197" i="2"/>
  <c r="Z143" i="2"/>
  <c r="Z147" i="2"/>
  <c r="Z156" i="2"/>
  <c r="Z213" i="2"/>
  <c r="Z117" i="2"/>
  <c r="Z235" i="2"/>
  <c r="Z228" i="2"/>
  <c r="Z227" i="2"/>
  <c r="Z146" i="2"/>
  <c r="Z119" i="2"/>
  <c r="Z206" i="2"/>
  <c r="Z199" i="2"/>
  <c r="Z204" i="2"/>
  <c r="Z203" i="2"/>
  <c r="Z134" i="2"/>
  <c r="Z115" i="2"/>
  <c r="Z214" i="2"/>
  <c r="Z207" i="2"/>
  <c r="Z196" i="2"/>
  <c r="Z138" i="2"/>
  <c r="Z78" i="2"/>
  <c r="Z211" i="2"/>
  <c r="Z202" i="2"/>
  <c r="Z172" i="2"/>
  <c r="Z142" i="2"/>
  <c r="Z168" i="2"/>
  <c r="Z160" i="2"/>
  <c r="Z132" i="2"/>
  <c r="Z127" i="2"/>
  <c r="Z90" i="2"/>
  <c r="Z101" i="2"/>
  <c r="Z86" i="2"/>
  <c r="Z91" i="2"/>
  <c r="Z112" i="2"/>
  <c r="Z217" i="2"/>
  <c r="Z229" i="2"/>
  <c r="Z205" i="2"/>
  <c r="Z188" i="2"/>
  <c r="Z125" i="2"/>
  <c r="Z192" i="2"/>
  <c r="Z140" i="2"/>
  <c r="Z222" i="2"/>
  <c r="Z180" i="2"/>
  <c r="Z104" i="2"/>
  <c r="Z164" i="2"/>
  <c r="Z150" i="2"/>
  <c r="Z136" i="2"/>
  <c r="Z94" i="2"/>
  <c r="Z201" i="2"/>
  <c r="Z216" i="2"/>
  <c r="Z128" i="2"/>
  <c r="Z220" i="2"/>
  <c r="Z219" i="2"/>
  <c r="Z154" i="2"/>
  <c r="Z209" i="2"/>
  <c r="Z95" i="2"/>
  <c r="Z184" i="2"/>
  <c r="Z107" i="2"/>
  <c r="Z123" i="2"/>
  <c r="Z225" i="2"/>
  <c r="Z238" i="2"/>
  <c r="Z237" i="2"/>
  <c r="Z98" i="2"/>
  <c r="Z208" i="2"/>
  <c r="Z176" i="2"/>
  <c r="Z218" i="2"/>
  <c r="Z215" i="2"/>
  <c r="Z236" i="2"/>
  <c r="Z233" i="2"/>
  <c r="Z230" i="2"/>
  <c r="Z200" i="2"/>
  <c r="Z221" i="2"/>
  <c r="Z212" i="2"/>
  <c r="Z144" i="2"/>
  <c r="Z92" i="2"/>
  <c r="Z210" i="2"/>
  <c r="Z96" i="2"/>
  <c r="Z103" i="2"/>
  <c r="Z111" i="2"/>
  <c r="Z114" i="2"/>
  <c r="Z100" i="2"/>
  <c r="Z121" i="2"/>
  <c r="Z77" i="2"/>
  <c r="Z113" i="2"/>
  <c r="Z87" i="2"/>
  <c r="Z84" i="2"/>
  <c r="Z81" i="2"/>
  <c r="Z88" i="2"/>
  <c r="Z102" i="2"/>
  <c r="Z110" i="2"/>
  <c r="Z118" i="2"/>
  <c r="Z108" i="2"/>
  <c r="Z83" i="2"/>
  <c r="Z120" i="2"/>
  <c r="Z105" i="2"/>
  <c r="Z122" i="2"/>
  <c r="Z129" i="2"/>
  <c r="Z130" i="2"/>
  <c r="Z79" i="2"/>
  <c r="Z80" i="2"/>
  <c r="Z126" i="2"/>
  <c r="Z106" i="2"/>
  <c r="Z89" i="2"/>
  <c r="Z116" i="2"/>
  <c r="Z85" i="2"/>
  <c r="Z82" i="2"/>
  <c r="Z76" i="2"/>
  <c r="Z124" i="2"/>
  <c r="Z109" i="2"/>
  <c r="Z30" i="2"/>
  <c r="Z48" i="2"/>
  <c r="Z53" i="2"/>
  <c r="Z33" i="2"/>
  <c r="Z65" i="2"/>
  <c r="Z26" i="2"/>
  <c r="Z58" i="2"/>
  <c r="Z51" i="2"/>
  <c r="Z44" i="2"/>
  <c r="Z49" i="2"/>
  <c r="Z42" i="2"/>
  <c r="Z74" i="2"/>
  <c r="Z35" i="2"/>
  <c r="Z67" i="2"/>
  <c r="Z28" i="2"/>
  <c r="Z60" i="2"/>
  <c r="Z46" i="2"/>
  <c r="Z39" i="2"/>
  <c r="Z71" i="2"/>
  <c r="Z32" i="2"/>
  <c r="Z64" i="2"/>
  <c r="Z25" i="2"/>
  <c r="Z41" i="2"/>
  <c r="Z57" i="2"/>
  <c r="Z73" i="2"/>
  <c r="Z34" i="2"/>
  <c r="Z50" i="2"/>
  <c r="Z66" i="2"/>
  <c r="Z27" i="2"/>
  <c r="Z43" i="2"/>
  <c r="Z59" i="2"/>
  <c r="Z75" i="2"/>
  <c r="Z36" i="2"/>
  <c r="Z52" i="2"/>
  <c r="Z68" i="2"/>
  <c r="Z29" i="2"/>
  <c r="Z45" i="2"/>
  <c r="Z61" i="2"/>
  <c r="Z38" i="2"/>
  <c r="Z54" i="2"/>
  <c r="Z70" i="2"/>
  <c r="Z31" i="2"/>
  <c r="Z47" i="2"/>
  <c r="Z63" i="2"/>
  <c r="Z40" i="2"/>
  <c r="Z56" i="2"/>
  <c r="V22" i="1"/>
</calcChain>
</file>

<file path=xl/comments1.xml><?xml version="1.0" encoding="utf-8"?>
<comments xmlns="http://schemas.openxmlformats.org/spreadsheetml/2006/main">
  <authors>
    <author>Luis Diego Guerrero Ávila</author>
    <author>Luis Felipe Araya Marín</author>
  </authors>
  <commentList>
    <comment ref="X14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Las empresas podrán incluir los indicadores que consideren necesarios utlizar.</t>
        </r>
      </text>
    </comment>
    <comment ref="AG14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Las empresas podrán incluir los indicadores que consideren necesarios utlizar.</t>
        </r>
      </text>
    </comment>
    <comment ref="AO14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Las empresas podrán incluir los indicadores que consideren necesarios utlizar.</t>
        </r>
      </text>
    </comment>
    <comment ref="D21" authorId="1" shapeId="0">
      <text>
        <r>
          <rPr>
            <sz val="9"/>
            <color indexed="81"/>
            <rFont val="Tahoma"/>
            <family val="2"/>
          </rPr>
          <t xml:space="preserve">Código utilizado para identificar la partida.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Indica el uso de la partida. Ejemplo: "materiales de construcción", "servicios de vigilancia", etc.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Indica el saldo de la partida correspondiente al periodo sujeto a análisis. Este saldo debe ser igual al reflejado en el estado auditado.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Indica el saldo de la partida correspondiente al periodo sujeto a análisis. Este saldo debe ser igual al reflejado en el estado auditado.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Indicar si justifica o no la partida.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Indicar el folio y/o documento de referencia donde se encuentra la justificación. Suministre las observaciones que considere relevantes.</t>
        </r>
      </text>
    </comment>
    <comment ref="W21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Indica el saldo de la partida correspondiente al periodo sujeto a análisis. Este saldo debe ser igual al reflejado en el estado auditado.</t>
        </r>
      </text>
    </comment>
    <comment ref="X21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Indicar si justifica o no la partida.</t>
        </r>
      </text>
    </comment>
    <comment ref="Y21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Indicar el folio y/o documento de referencia donde se encuentra la justificación. Suministre las observaciones que considere relevantes.</t>
        </r>
      </text>
    </comment>
    <comment ref="Z21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Utilizar la herramienta financiera "análisis vertical" para determinar el peso de los costos respecto al total de un periodo determinado.</t>
        </r>
      </text>
    </comment>
    <comment ref="AF21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Indica el saldo de la partida correspondiente al periodo sujeto a análisis. Este saldo debe ser igual al reflejado en el estado auditado.</t>
        </r>
      </text>
    </comment>
    <comment ref="AG21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Indicar si justifica o no la partida.</t>
        </r>
      </text>
    </comment>
    <comment ref="AH21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Indicar el folio y/o documento de referencia donde se encuentra la justificación. Suministre las observaciones que considere relevantes.</t>
        </r>
      </text>
    </comment>
    <comment ref="AN21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Indica el saldo de la partida correspondiente al periodo sujeto a análisis. Este saldo debe ser igual al reflejado en el estado auditado.</t>
        </r>
      </text>
    </comment>
    <comment ref="AO21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Indicar si justifica o no la partida.</t>
        </r>
      </text>
    </comment>
    <comment ref="AP21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Indicar el folio y/o documento de referencia donde se encuentra la justificación. Suministre las observaciones que considere relevantes.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Utilizar la herramienta financiera "análisis horizontal" para determinar la variación en los costos respecto al periodo anterior, en términos absolutos.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Utilizar la herramienta financiera "análisis horizontal" para determinar la variación en los costos respecto al periodo anterior, en términos porcentuales.</t>
        </r>
      </text>
    </comment>
    <comment ref="P22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Utilizar la herramienta financiera "análisis vertical" para determinar el peso de la variación en términos absolutos (de un periodo a otro), respecto al total de variaciones del periodo.</t>
        </r>
      </text>
    </comment>
    <comment ref="AA22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Utilizar la herramienta financiera "análisis horizontal" para determinar la variación en los costos respecto al periodo anterior, en términos absolutos.</t>
        </r>
      </text>
    </comment>
    <comment ref="AB22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Utilizar la herramienta financiera "análisis horizontal" para determinar la variación en los costos respecto al periodo anterior, en términos porcentuales.</t>
        </r>
      </text>
    </comment>
    <comment ref="AC22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Utilizar la herramienta financiera "análisis vertical" para determinar el peso de la variación en términos absolutos (de un periodo a otro), respecto al total de variaciones del periodo.</t>
        </r>
      </text>
    </comment>
    <comment ref="AI22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Utilizar la herramienta financiera "análisis horizontal" para determinar la variación en los costos respecto al periodo anterior, en términos absolutos.</t>
        </r>
      </text>
    </comment>
    <comment ref="AJ22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Utilizar la herramienta financiera "análisis horizontal" para determinar la variación en los costos respecto al periodo anterior, en términos porcentuales.</t>
        </r>
      </text>
    </comment>
    <comment ref="AK22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Utilizar la herramienta financiera "análisis vertical" para determinar el peso de la variación en términos absolutos (de un periodo a otro), respecto al total de variaciones del periodo.</t>
        </r>
      </text>
    </comment>
    <comment ref="AQ22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Utilizar la herramienta financiera "análisis horizontal" para determinar la variación en los costos respecto al periodo anterior, en términos absolutos.</t>
        </r>
      </text>
    </comment>
    <comment ref="AR22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Utilizar la herramienta financiera "análisis horizontal" para determinar la variación en los costos respecto al periodo anterior, en términos porcentuales.</t>
        </r>
      </text>
    </comment>
    <comment ref="AS22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Utilizar la herramienta financiera "análisis vertical" para determinar el peso de la variación en términos absolutos (de un periodo a otro), respecto al total de variaciones del periodo.</t>
        </r>
      </text>
    </comment>
  </commentList>
</comments>
</file>

<file path=xl/sharedStrings.xml><?xml version="1.0" encoding="utf-8"?>
<sst xmlns="http://schemas.openxmlformats.org/spreadsheetml/2006/main" count="656" uniqueCount="425">
  <si>
    <t>Empresa:</t>
  </si>
  <si>
    <t>Sistema:</t>
  </si>
  <si>
    <t>Periodo</t>
  </si>
  <si>
    <t>Moneda</t>
  </si>
  <si>
    <t>Año (n-1)</t>
  </si>
  <si>
    <t>Año base (Año n)</t>
  </si>
  <si>
    <t>Año mixto historico y proyectado (Año n+1)</t>
  </si>
  <si>
    <t>Año proyectado 1 (Año n+2)</t>
  </si>
  <si>
    <t>Año proyectado 2 (Año + 3)</t>
  </si>
  <si>
    <t>Último mes real de información</t>
  </si>
  <si>
    <t>Periodo de estudio</t>
  </si>
  <si>
    <t>Datos en millones de colones</t>
  </si>
  <si>
    <t>Indicador económico</t>
  </si>
  <si>
    <t>Inflación</t>
  </si>
  <si>
    <t xml:space="preserve"> </t>
  </si>
  <si>
    <t>Análisis Vertical</t>
  </si>
  <si>
    <t>Análisis Horizontal</t>
  </si>
  <si>
    <t>Justifica</t>
  </si>
  <si>
    <t>Ref./ Obs.</t>
  </si>
  <si>
    <t>%</t>
  </si>
  <si>
    <t>Enero</t>
  </si>
  <si>
    <t>Febrero</t>
  </si>
  <si>
    <t>Marzo</t>
  </si>
  <si>
    <t>Mayo</t>
  </si>
  <si>
    <t>Julio</t>
  </si>
  <si>
    <t>Agosto</t>
  </si>
  <si>
    <t>Setiembre</t>
  </si>
  <si>
    <t>Octubre</t>
  </si>
  <si>
    <t>Noviembre</t>
  </si>
  <si>
    <t>Diciembre</t>
  </si>
  <si>
    <t>Datos en miles de colones</t>
  </si>
  <si>
    <t>Datos en colones</t>
  </si>
  <si>
    <t>-</t>
  </si>
  <si>
    <t>Gastos del sistema de generación</t>
  </si>
  <si>
    <t>Gastos del sistema de transmisión</t>
  </si>
  <si>
    <t>Gastos del sistema de alumbrado público</t>
  </si>
  <si>
    <t>Gastos compartidos</t>
  </si>
  <si>
    <t>Primer mes de proyección</t>
  </si>
  <si>
    <t>Si/No</t>
  </si>
  <si>
    <t>Descripción</t>
  </si>
  <si>
    <t>1-</t>
  </si>
  <si>
    <t>2-</t>
  </si>
  <si>
    <t>3-</t>
  </si>
  <si>
    <t>4-</t>
  </si>
  <si>
    <t>5-</t>
  </si>
  <si>
    <t>6-</t>
  </si>
  <si>
    <t>No.</t>
  </si>
  <si>
    <t xml:space="preserve">Información a completar </t>
  </si>
  <si>
    <t>Gastos del sistema de distribución</t>
  </si>
  <si>
    <t>Empresa</t>
  </si>
  <si>
    <t>Sistema</t>
  </si>
  <si>
    <t>Seleccionar si los datos a suministrar corresponden a "millones de colones", "miles de colones" o "colones".</t>
  </si>
  <si>
    <t>Nombre del petente.</t>
  </si>
  <si>
    <t>Indicar el año base, tomando en consideración que éste corresponde al corte del último estado financiero auditado, presentado a la IE.</t>
  </si>
  <si>
    <t>Esta casilla refleja los gastos que son recurrentes en el tiempo, todos los movimientos que por su naturaleza se incluyen en el histórico (años previos) y el periodo sujeto a análisis.</t>
  </si>
  <si>
    <t>Total</t>
  </si>
  <si>
    <t>7- y 8-</t>
  </si>
  <si>
    <t>8-</t>
  </si>
  <si>
    <t>Indicar la inflación del periodo correspondiente.</t>
  </si>
  <si>
    <t>con la información que se indica seguidamente:</t>
  </si>
  <si>
    <t>Utilizar la herramienta financiera "análisis horizontal" para determinar la variación en los costos respecto al periodo anterior, en términos absolutos.</t>
  </si>
  <si>
    <t>Utilizar la herramienta financiera "análisis horizontal" para determinar la variación en los costos respecto al periodo anterior, en términos porcentuales.</t>
  </si>
  <si>
    <t>Análisis Vertical       ∆   %</t>
  </si>
  <si>
    <t>Análisis Horizontal  ∆  %</t>
  </si>
  <si>
    <t xml:space="preserve">Análisis Horizontal  ∆  Abs </t>
  </si>
  <si>
    <t>Utilizar la herramienta financiera "análisis vertical" para determinar el peso de la variación en términos absolutos (de un periodo a otro), respecto al total de variaciones del periodo.</t>
  </si>
  <si>
    <t>Parámetros</t>
  </si>
  <si>
    <t>Indicar si justifica o no la partida.</t>
  </si>
  <si>
    <t>Indicar el folio y/o documento de referencia donde se encuentra la justificación. Suministre las observaciones que considere relevantes.</t>
  </si>
  <si>
    <t>Datos presentación</t>
  </si>
  <si>
    <t>Gastos Tarifarios - Recurrentes</t>
  </si>
  <si>
    <t>Gastos  Tarifarios -  No Recurrentes</t>
  </si>
  <si>
    <t xml:space="preserve">Esta casilla permite identificar los gastos que se originaron por actividades del sector eléctrico y que no  son de carácter recurrente. </t>
  </si>
  <si>
    <t>Nombre de cuenta</t>
  </si>
  <si>
    <t>N° cuenta</t>
  </si>
  <si>
    <t>01 ICE</t>
  </si>
  <si>
    <t>02 CNFL</t>
  </si>
  <si>
    <t>03 JASEC</t>
  </si>
  <si>
    <t>04 ESPH</t>
  </si>
  <si>
    <t>05 COOPEGUANACASTE</t>
  </si>
  <si>
    <t>06 COOPELESCA</t>
  </si>
  <si>
    <t>07 COOPESANTOS</t>
  </si>
  <si>
    <t>08 COOPEALFARO</t>
  </si>
  <si>
    <t>Nombre y apellidos</t>
  </si>
  <si>
    <t xml:space="preserve">Puesto </t>
  </si>
  <si>
    <t xml:space="preserve">Fecha </t>
  </si>
  <si>
    <t>Firma</t>
  </si>
  <si>
    <t>Elaboró:</t>
  </si>
  <si>
    <t>Revisó:</t>
  </si>
  <si>
    <t>Aprobó:</t>
  </si>
  <si>
    <r>
      <t xml:space="preserve">Análisis Vertical </t>
    </r>
    <r>
      <rPr>
        <b/>
        <sz val="9"/>
        <rFont val="Arial"/>
        <family val="2"/>
      </rPr>
      <t>∆</t>
    </r>
  </si>
  <si>
    <r>
      <rPr>
        <b/>
        <sz val="9"/>
        <rFont val="Arial"/>
        <family val="2"/>
      </rPr>
      <t>∆ ABS</t>
    </r>
  </si>
  <si>
    <r>
      <rPr>
        <b/>
        <sz val="9"/>
        <rFont val="Arial"/>
        <family val="2"/>
      </rPr>
      <t>∆ %</t>
    </r>
  </si>
  <si>
    <r>
      <t xml:space="preserve">Seleccionar el sistema al que pertenece el grupo de cuentas a analizar. </t>
    </r>
    <r>
      <rPr>
        <b/>
        <i/>
        <sz val="10"/>
        <color theme="1"/>
        <rFont val="Arial"/>
        <family val="2"/>
      </rPr>
      <t xml:space="preserve">Nota: </t>
    </r>
    <r>
      <rPr>
        <i/>
        <sz val="10"/>
        <color theme="1"/>
        <rFont val="Arial"/>
        <family val="2"/>
      </rPr>
      <t>en el caso que corresponda a cuentas que se asignan a dos o más sistemas, deberá elegir "Gastos Compartidos".</t>
    </r>
  </si>
  <si>
    <r>
      <t xml:space="preserve">Completar los datos solicitados en la hoja denominada </t>
    </r>
    <r>
      <rPr>
        <b/>
        <sz val="11"/>
        <color theme="1"/>
        <rFont val="Arial"/>
        <family val="2"/>
      </rPr>
      <t xml:space="preserve">"Datos" </t>
    </r>
    <r>
      <rPr>
        <sz val="11"/>
        <color theme="1"/>
        <rFont val="Arial"/>
        <family val="2"/>
      </rPr>
      <t>con la información que se describe a continuación:</t>
    </r>
  </si>
  <si>
    <t xml:space="preserve">Paso Nº 1: </t>
  </si>
  <si>
    <t>Paso Nº 2</t>
  </si>
  <si>
    <t>SI</t>
  </si>
  <si>
    <t>NO</t>
  </si>
  <si>
    <t>Colones</t>
  </si>
  <si>
    <t>Sistema de gestión de la calidad</t>
  </si>
  <si>
    <t>Proceso de tarifas eléctricas</t>
  </si>
  <si>
    <t>Versión: 1</t>
  </si>
  <si>
    <t>Página 1 de 3</t>
  </si>
  <si>
    <t>Página 2 de 3</t>
  </si>
  <si>
    <t>Instructivo costos y gastos</t>
  </si>
  <si>
    <t>GASTOS</t>
  </si>
  <si>
    <t>Total Gastos</t>
  </si>
  <si>
    <t>Compras</t>
  </si>
  <si>
    <t>Total Compras</t>
  </si>
  <si>
    <t>TOTAL COSTOS Y GASTOS</t>
  </si>
  <si>
    <t>Decretos</t>
  </si>
  <si>
    <t>Otros</t>
  </si>
  <si>
    <t>Operación y mantenimiento</t>
  </si>
  <si>
    <t>Administrativos</t>
  </si>
  <si>
    <t>Comercialización</t>
  </si>
  <si>
    <t>Gestión Productiva</t>
  </si>
  <si>
    <t>Reporte de costos y gastos. Instructivo</t>
  </si>
  <si>
    <t>Vigencia: En aprobaciòn</t>
  </si>
  <si>
    <t>Reporte de costos y gastos. Paràmetros</t>
  </si>
  <si>
    <t>Registro de costos y gastos</t>
  </si>
  <si>
    <t>Reporte de costos y gastos. Registros</t>
  </si>
  <si>
    <t>Personal</t>
  </si>
  <si>
    <t>Materiales</t>
  </si>
  <si>
    <t>Servicios contratados</t>
  </si>
  <si>
    <t>Alquileres</t>
  </si>
  <si>
    <t>Seguros</t>
  </si>
  <si>
    <t>Costos de mantenimiento</t>
  </si>
  <si>
    <t>Costos sociales y ambientales</t>
  </si>
  <si>
    <t xml:space="preserve">Gastos de las unidades administrativas (de apoyo a la gestión) </t>
  </si>
  <si>
    <t>Gerencia general y estratégica</t>
  </si>
  <si>
    <t>Auditoría interna y control de gestión</t>
  </si>
  <si>
    <t>Legales</t>
  </si>
  <si>
    <t>Relaciones públicas e institucionales</t>
  </si>
  <si>
    <t>Contaduría y tesorería</t>
  </si>
  <si>
    <t>Administración y finanzas</t>
  </si>
  <si>
    <t>Regulación</t>
  </si>
  <si>
    <t>Pagos ARESEP</t>
  </si>
  <si>
    <t>Logística y servicios generales</t>
  </si>
  <si>
    <t>Servicios informáticos</t>
  </si>
  <si>
    <t>Recursos humanos</t>
  </si>
  <si>
    <t>Otras gerencias de apoyo administrativo</t>
  </si>
  <si>
    <t>Gastos de investigación y desarrollo</t>
  </si>
  <si>
    <t>Gastos de estudios preliminares</t>
  </si>
  <si>
    <t>Gastos de preinversión</t>
  </si>
  <si>
    <t>Gastos complementarios de operación</t>
  </si>
  <si>
    <t>Gastos sociales y ambientales</t>
  </si>
  <si>
    <t>Activos fijos adquiridos o producidos</t>
  </si>
  <si>
    <t>Edificios</t>
  </si>
  <si>
    <t>Edificios administrativos</t>
  </si>
  <si>
    <t>Maquinaria y equipos para la producción</t>
  </si>
  <si>
    <t>Equipos de transporte, tracción y elevación</t>
  </si>
  <si>
    <t>Equipos de comunicación</t>
  </si>
  <si>
    <t>Equipos y mobiliario de oficina</t>
  </si>
  <si>
    <t>Equipos para computación</t>
  </si>
  <si>
    <t>Equipos de laboratorio e investigación</t>
  </si>
  <si>
    <t>Maquinarias, equipos y mobiliarios diversos</t>
  </si>
  <si>
    <t>Software y programas</t>
  </si>
  <si>
    <t>Software y programas administrativos</t>
  </si>
  <si>
    <t>Pérdidas por deterioro y desvalorización</t>
  </si>
  <si>
    <t>Terrenos</t>
  </si>
  <si>
    <t>Deterioro y pérdidas de inventarios</t>
  </si>
  <si>
    <t>Deterioro de inversiones</t>
  </si>
  <si>
    <t>Incobrables</t>
  </si>
  <si>
    <t>Gastos financieros</t>
  </si>
  <si>
    <t>Intereses sobre endeudamiento</t>
  </si>
  <si>
    <t>Otros gastos financieros</t>
  </si>
  <si>
    <t>Otros gastos</t>
  </si>
  <si>
    <t>Resultados de inversiones patrimoniales y participación de los intereses minoritarios</t>
  </si>
  <si>
    <t>5.4.</t>
  </si>
  <si>
    <t>5.4.1.</t>
  </si>
  <si>
    <t>5.4.1.01.</t>
  </si>
  <si>
    <t>5.4.1.02.</t>
  </si>
  <si>
    <t>5.4.1.03.</t>
  </si>
  <si>
    <t>5.4.1.04.</t>
  </si>
  <si>
    <t>5.4.1.05.</t>
  </si>
  <si>
    <t>5.4.1.99.</t>
  </si>
  <si>
    <t>5.5.</t>
  </si>
  <si>
    <t>5.5.1.</t>
  </si>
  <si>
    <t>5.6.</t>
  </si>
  <si>
    <t>5.7.</t>
  </si>
  <si>
    <t>5.8.</t>
  </si>
  <si>
    <t>5.8.1.</t>
  </si>
  <si>
    <t>5.8.2.</t>
  </si>
  <si>
    <t>5.9.</t>
  </si>
  <si>
    <t>5.10</t>
  </si>
  <si>
    <t>5.10.1</t>
  </si>
  <si>
    <t>5.11</t>
  </si>
  <si>
    <t>5.11.1</t>
  </si>
  <si>
    <t>Costos de la gerencia de operación y mantenimiento central</t>
  </si>
  <si>
    <t>Costos de operación</t>
  </si>
  <si>
    <t>Canon de regulación</t>
  </si>
  <si>
    <t>Activos fijos donados o transferidos</t>
  </si>
  <si>
    <t>5.2.</t>
  </si>
  <si>
    <t>5.2.1.</t>
  </si>
  <si>
    <t>5.2.2.</t>
  </si>
  <si>
    <t>5.2.3.</t>
  </si>
  <si>
    <t>5.2.4.</t>
  </si>
  <si>
    <t>5.4.1.01.01.</t>
  </si>
  <si>
    <t>5.4.1.01.02.</t>
  </si>
  <si>
    <t>5.4.1.01.03.</t>
  </si>
  <si>
    <t>5.4.1.01.04.</t>
  </si>
  <si>
    <t>5.4.1.01.05.</t>
  </si>
  <si>
    <t>5.4.1.01.99.</t>
  </si>
  <si>
    <t>5.4.1.02.01.</t>
  </si>
  <si>
    <t>5.4.1.02.02.</t>
  </si>
  <si>
    <t>5.4.1.02.03.</t>
  </si>
  <si>
    <t>5.4.1.02.04.</t>
  </si>
  <si>
    <t>5.4.1.02.05.</t>
  </si>
  <si>
    <t>5.4.1.02.99.</t>
  </si>
  <si>
    <t>5.4.1.03.01.</t>
  </si>
  <si>
    <t>5.4.1.03.02.</t>
  </si>
  <si>
    <t>5.4.1.03.03.</t>
  </si>
  <si>
    <t>5.4.1.03.04.</t>
  </si>
  <si>
    <t>5.4.1.03.05.</t>
  </si>
  <si>
    <t>5.4.1.03.99.</t>
  </si>
  <si>
    <t>5.4.1.04.01.</t>
  </si>
  <si>
    <t>5.4.1.04.02.</t>
  </si>
  <si>
    <t>5.4.1.04.03.</t>
  </si>
  <si>
    <t>5.4.1.04.04.</t>
  </si>
  <si>
    <t>5.4.1.04.05.</t>
  </si>
  <si>
    <t>5.4.1.04.99.</t>
  </si>
  <si>
    <t>5.4.1.05.01.</t>
  </si>
  <si>
    <t>5.4.1.05.02.</t>
  </si>
  <si>
    <t>5.4.1.05.03.</t>
  </si>
  <si>
    <t>5.4.1.05.04.</t>
  </si>
  <si>
    <t>5.4.1.05.05.</t>
  </si>
  <si>
    <t>5.4.1.05.99.</t>
  </si>
  <si>
    <t>5.4.1.06.</t>
  </si>
  <si>
    <t>5.4.1.06.01.</t>
  </si>
  <si>
    <t>5.4.1.06.02.</t>
  </si>
  <si>
    <t>5.4.1.06.03.</t>
  </si>
  <si>
    <t>5.4.1.06.04.</t>
  </si>
  <si>
    <t>5.4.1.06.05.</t>
  </si>
  <si>
    <t>5.4.1.06.99.</t>
  </si>
  <si>
    <t>5.4.1.07.</t>
  </si>
  <si>
    <t>5.4.1.07.01.</t>
  </si>
  <si>
    <t>5.4.1.07.02.</t>
  </si>
  <si>
    <t>5.4.1.07.03.</t>
  </si>
  <si>
    <t>5.4.1.07.04.</t>
  </si>
  <si>
    <t>5.4.1.07.05.</t>
  </si>
  <si>
    <t>5.4.1.07.06.</t>
  </si>
  <si>
    <t>5.4.1.07.06.01.</t>
  </si>
  <si>
    <t>5.4.1.07.99.</t>
  </si>
  <si>
    <t>5.4.1.08.</t>
  </si>
  <si>
    <t>5.4.1.08.01.</t>
  </si>
  <si>
    <t>5.4.1.08.02.</t>
  </si>
  <si>
    <t>5.4.1.08.03.</t>
  </si>
  <si>
    <t>5.4.1.08.04.</t>
  </si>
  <si>
    <t>5.4.1.08.05.</t>
  </si>
  <si>
    <t>5.4.1.08.99.</t>
  </si>
  <si>
    <t>5.4.1.09.</t>
  </si>
  <si>
    <t>5.4.1.09.01.</t>
  </si>
  <si>
    <t>5.4.1.09.02.</t>
  </si>
  <si>
    <t>5.4.1.09.03.</t>
  </si>
  <si>
    <t>5.4.1.09.04.</t>
  </si>
  <si>
    <t>5.4.1.09.05.</t>
  </si>
  <si>
    <t>5.4.1.09.99.</t>
  </si>
  <si>
    <t>5.4.1.10.</t>
  </si>
  <si>
    <t>5.4.1.10.01.</t>
  </si>
  <si>
    <t>5.4.1.10.02.</t>
  </si>
  <si>
    <t>5.4.1.10.03.</t>
  </si>
  <si>
    <t>5.4.1.10.04.</t>
  </si>
  <si>
    <t>5.4.1.10.05.</t>
  </si>
  <si>
    <t>5.4.1.10.99.</t>
  </si>
  <si>
    <t>5.4.1.99.01.</t>
  </si>
  <si>
    <t>5.4.1.99.02.</t>
  </si>
  <si>
    <t>5.4.1.99.03.</t>
  </si>
  <si>
    <t>5.4.1.99.04.</t>
  </si>
  <si>
    <t>5.4.1.99.05.</t>
  </si>
  <si>
    <t>5.4.1.99.99.</t>
  </si>
  <si>
    <t>5.5.2.</t>
  </si>
  <si>
    <t>5.5.2.01.</t>
  </si>
  <si>
    <t>5.5.2.02.</t>
  </si>
  <si>
    <t>5.5.2.03.</t>
  </si>
  <si>
    <t>5.5.2.04.</t>
  </si>
  <si>
    <t>5.5.2.05.</t>
  </si>
  <si>
    <t>5.5.2.99.</t>
  </si>
  <si>
    <t>5.6.1.</t>
  </si>
  <si>
    <t>5.6.2.</t>
  </si>
  <si>
    <t>5.6.3.</t>
  </si>
  <si>
    <t>5.6.4.</t>
  </si>
  <si>
    <t>5.6.5.</t>
  </si>
  <si>
    <t>5.6.99</t>
  </si>
  <si>
    <t>5.8.1.01.</t>
  </si>
  <si>
    <t>5.8.1.01.02.</t>
  </si>
  <si>
    <t>5.8.1.01.02.01.</t>
  </si>
  <si>
    <t>5.8.1.01.02.03.</t>
  </si>
  <si>
    <t>5.8.1.01.03.</t>
  </si>
  <si>
    <t>5.8.1.01.04.</t>
  </si>
  <si>
    <t>5.8.1.01.05.</t>
  </si>
  <si>
    <t>5.8.1.01.06.</t>
  </si>
  <si>
    <t>5.8.1.01.07.</t>
  </si>
  <si>
    <t>5.8.1.01.99.</t>
  </si>
  <si>
    <t>5.8.1.02.</t>
  </si>
  <si>
    <t>5.8.2.01.</t>
  </si>
  <si>
    <t>5.8.2.01.02.</t>
  </si>
  <si>
    <t>5.8.2.01.02.01.</t>
  </si>
  <si>
    <t>5.8.2.01.02.03.</t>
  </si>
  <si>
    <t>5.8.2.01.03.</t>
  </si>
  <si>
    <t>5.8.2.01.04.</t>
  </si>
  <si>
    <t>5.8.2.01.05.</t>
  </si>
  <si>
    <t>5.8.2.01.06.</t>
  </si>
  <si>
    <t>5.8.2.01.07.</t>
  </si>
  <si>
    <t>5.8.2.01.99.</t>
  </si>
  <si>
    <t>5.8.2.02.</t>
  </si>
  <si>
    <t>5.9.1.</t>
  </si>
  <si>
    <t>5.9.1.01.</t>
  </si>
  <si>
    <t>5.9.1.01.01.</t>
  </si>
  <si>
    <t>5.9.1.01.02.</t>
  </si>
  <si>
    <t>5.9.1.01.03.</t>
  </si>
  <si>
    <t>5.9.1.01.04.</t>
  </si>
  <si>
    <t>5.9.1.01.05.</t>
  </si>
  <si>
    <t>5.9.1.01.06.</t>
  </si>
  <si>
    <t>5.9.1.01.07.</t>
  </si>
  <si>
    <t>5.9.1.01.99.</t>
  </si>
  <si>
    <t>5.9.1.02.</t>
  </si>
  <si>
    <t>5.9.1.02.01.</t>
  </si>
  <si>
    <t>5.9.2.</t>
  </si>
  <si>
    <t>5.9.2.01.</t>
  </si>
  <si>
    <t>5.9.2.01.01.</t>
  </si>
  <si>
    <t>5.9.2.01.02.</t>
  </si>
  <si>
    <t>5.9.2.01.03.</t>
  </si>
  <si>
    <t>5.9.2.01.04.</t>
  </si>
  <si>
    <t>5.9.2.01.05.</t>
  </si>
  <si>
    <t>5.9.2.01.06.</t>
  </si>
  <si>
    <t>5.9.2.01.07.</t>
  </si>
  <si>
    <t>5.9.2.01.99.</t>
  </si>
  <si>
    <t>5.9.2.02.</t>
  </si>
  <si>
    <t>5.9.2.02.01.</t>
  </si>
  <si>
    <t>5.11.9</t>
  </si>
  <si>
    <t>Total 2015</t>
  </si>
  <si>
    <t>Costos de operación y mantenimiento asociados al servicio de operación del mercado</t>
  </si>
  <si>
    <t>Costos comerciales asociados al servicio de operación del mercado</t>
  </si>
  <si>
    <t>Gastos administrativos (de apoyo a la gestión) asociados al servicio de operación del mercado</t>
  </si>
  <si>
    <t>Depreciaciones y amortizaciones del ejercicio</t>
  </si>
  <si>
    <t>Propiedades, planta y equipos afectos a la operación del mercado</t>
  </si>
  <si>
    <t>Edificios de operación del mercado</t>
  </si>
  <si>
    <t>Equipos y accesorios de despacho</t>
  </si>
  <si>
    <t>Otras maquinarias y equipos</t>
  </si>
  <si>
    <t>Bienes intangibles afectos a la operación del mercado</t>
  </si>
  <si>
    <t>Software y programas de operación del mercado</t>
  </si>
  <si>
    <t>Otros bienes intangibles afectos a la operación del mercado</t>
  </si>
  <si>
    <t>Venta de servicios de operación del mercado</t>
  </si>
  <si>
    <t>Generadores</t>
  </si>
  <si>
    <t>Transmisión</t>
  </si>
  <si>
    <t>Transporte regional</t>
  </si>
  <si>
    <t>5.1.</t>
  </si>
  <si>
    <t>5.1.1.</t>
  </si>
  <si>
    <t>5.1.2.01.</t>
  </si>
  <si>
    <t>5.1.2.02.</t>
  </si>
  <si>
    <t>5.1.2.03.</t>
  </si>
  <si>
    <t>5.1.2.04.</t>
  </si>
  <si>
    <t>5.1.2.05.</t>
  </si>
  <si>
    <t>5.1.2.99.</t>
  </si>
  <si>
    <t>5.1.2.</t>
  </si>
  <si>
    <t>5.1.3.01.</t>
  </si>
  <si>
    <t>5.1.3.02.</t>
  </si>
  <si>
    <t>5.1.3.03.</t>
  </si>
  <si>
    <t>5.1.3.04.</t>
  </si>
  <si>
    <t>5.1.3.05.</t>
  </si>
  <si>
    <t>5.1.3.99.</t>
  </si>
  <si>
    <t>5.1.3.</t>
  </si>
  <si>
    <t>5.1.4.</t>
  </si>
  <si>
    <t>5.2.5.</t>
  </si>
  <si>
    <t>5.2.99</t>
  </si>
  <si>
    <t>5.5.1.01.</t>
  </si>
  <si>
    <t>5.5.1.02.</t>
  </si>
  <si>
    <t>5.5.1.03.</t>
  </si>
  <si>
    <t>5.5.1.04.</t>
  </si>
  <si>
    <t>5.5.1.05.</t>
  </si>
  <si>
    <t>5.5.1.99.</t>
  </si>
  <si>
    <t>5.8.1.01.03.08.</t>
  </si>
  <si>
    <t>5.8.1.01.03.99.</t>
  </si>
  <si>
    <t>5.8.1.01.08.</t>
  </si>
  <si>
    <t>5.8.1.02.03.</t>
  </si>
  <si>
    <t>5.8.1.02.03.01.</t>
  </si>
  <si>
    <t>5.8.1.02.03.03.</t>
  </si>
  <si>
    <t>5.8.1.02.09.</t>
  </si>
  <si>
    <t>5.8.2.01.03.08.</t>
  </si>
  <si>
    <t>5.8.2.01.03.99.</t>
  </si>
  <si>
    <t>5.8.2.01.08.</t>
  </si>
  <si>
    <t>5.8.2.02.03.</t>
  </si>
  <si>
    <t>5.8.2.02.03.01.</t>
  </si>
  <si>
    <t>5.8.2.02.03.03.</t>
  </si>
  <si>
    <t>5.8.2.02.09.</t>
  </si>
  <si>
    <t>5.9.1.01.08.</t>
  </si>
  <si>
    <t>5.9.1.02.09.</t>
  </si>
  <si>
    <t>5.9.2.01.08.</t>
  </si>
  <si>
    <t>5.9.2.02.09.</t>
  </si>
  <si>
    <t>5.9.4.</t>
  </si>
  <si>
    <t>5.9.5.</t>
  </si>
  <si>
    <t>5.9.6.</t>
  </si>
  <si>
    <t>5.9.6.01.02.</t>
  </si>
  <si>
    <t>5.9.6.01.02.01.</t>
  </si>
  <si>
    <t>5.9.6.01.02.02.</t>
  </si>
  <si>
    <t>5.9.6.01.02.03.</t>
  </si>
  <si>
    <t>5.10.9</t>
  </si>
  <si>
    <t>Sub-Total Gastos</t>
  </si>
  <si>
    <t>Gastos tarifarios recurrentes</t>
  </si>
  <si>
    <t>Gastos tarifarios-No recurrentes</t>
  </si>
  <si>
    <t>Código de la cuenta según el plan de cuentas regulatorio para el sistema de distribución.</t>
  </si>
  <si>
    <t>Descripción del código de la cuenta.</t>
  </si>
  <si>
    <t>Indica el saldo de la partida correspondiente al periodo sujeto a análisis. Este saldo debe ser igual al reflejado en el estado auditado, cuando corresponda.</t>
  </si>
  <si>
    <t>Código: IE-RE-7721-1</t>
  </si>
  <si>
    <t>Código: IE-RE-7721-2</t>
  </si>
  <si>
    <t>Código: IE-RE-7721-3</t>
  </si>
  <si>
    <t>Página 3 de 3</t>
  </si>
  <si>
    <r>
      <t xml:space="preserve">Ir a la hoja denominada </t>
    </r>
    <r>
      <rPr>
        <b/>
        <sz val="11"/>
        <color theme="1"/>
        <rFont val="Arial"/>
        <family val="2"/>
      </rPr>
      <t xml:space="preserve">"Parámetros" </t>
    </r>
    <r>
      <rPr>
        <sz val="11"/>
        <color theme="1"/>
        <rFont val="Arial"/>
        <family val="2"/>
      </rPr>
      <t xml:space="preserve">y llenar </t>
    </r>
    <r>
      <rPr>
        <b/>
        <u/>
        <sz val="11"/>
        <color theme="1"/>
        <rFont val="Arial"/>
        <family val="2"/>
      </rPr>
      <t>únicamente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las casillas sombreadas en </t>
    </r>
    <r>
      <rPr>
        <b/>
        <sz val="11"/>
        <color theme="0"/>
        <rFont val="Arial"/>
        <family val="2"/>
      </rPr>
      <t>color</t>
    </r>
  </si>
  <si>
    <t>5.1.1.01.</t>
  </si>
  <si>
    <t>5.1.1.02.</t>
  </si>
  <si>
    <t>5.1.1.03.</t>
  </si>
  <si>
    <t>5.1.1.04.</t>
  </si>
  <si>
    <t>5.1.1.05.</t>
  </si>
  <si>
    <t>5.1.1.99.</t>
  </si>
  <si>
    <t xml:space="preserve">Abril </t>
  </si>
  <si>
    <t xml:space="preserve">Junio </t>
  </si>
  <si>
    <t>N/A</t>
  </si>
  <si>
    <t>Indicar el último mes disponible de datos reales a introducir en la solicitud de ajuste tarifario, en caso de que esta opción no aplique escoger "N/A".</t>
  </si>
  <si>
    <t>Indicar el primer mes a proyectar en la solicitud de ajuste tarifario, si el dato anterior corresponde la opción "N/A", escoger la misma para este dato.</t>
  </si>
  <si>
    <t>Cuentas Contables</t>
  </si>
  <si>
    <t>% Homologación</t>
  </si>
  <si>
    <t>Gastos no regulados</t>
  </si>
  <si>
    <t>Gastos del Operador</t>
  </si>
  <si>
    <t>Plan de cuentas Regulatorio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</si>
</sst>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mmmm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indexed="81"/>
      <name val="Tahoma"/>
      <family val="2"/>
    </font>
    <font>
      <sz val="11"/>
      <color rgb="FFFF0000"/>
      <name val="Arial"/>
      <family val="2"/>
    </font>
    <font>
      <b/>
      <sz val="9"/>
      <color indexed="81"/>
      <name val="Tahoma"/>
      <family val="2"/>
    </font>
    <font>
      <b/>
      <sz val="9"/>
      <color theme="0"/>
      <name val="Arial"/>
      <family val="2"/>
    </font>
    <font>
      <b/>
      <i/>
      <sz val="11"/>
      <name val="Arial"/>
      <family val="2"/>
    </font>
    <font>
      <sz val="18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93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9DDC"/>
        <bgColor indexed="64"/>
      </patternFill>
    </fill>
    <fill>
      <patternFill patternType="solid">
        <fgColor rgb="FF72CDF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9" applyNumberFormat="0" applyFill="0" applyAlignment="0" applyProtection="0"/>
    <xf numFmtId="0" fontId="5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92">
    <xf numFmtId="0" fontId="0" fillId="0" borderId="0" xfId="0"/>
    <xf numFmtId="0" fontId="6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5" applyFont="1" applyFill="1"/>
    <xf numFmtId="0" fontId="12" fillId="0" borderId="0" xfId="2" applyFont="1" applyAlignment="1">
      <alignment vertical="center"/>
    </xf>
    <xf numFmtId="0" fontId="16" fillId="0" borderId="1" xfId="0" applyFont="1" applyBorder="1"/>
    <xf numFmtId="0" fontId="9" fillId="2" borderId="0" xfId="0" applyFont="1" applyFill="1" applyAlignment="1">
      <alignment horizontal="center"/>
    </xf>
    <xf numFmtId="0" fontId="9" fillId="2" borderId="14" xfId="0" applyFont="1" applyFill="1" applyBorder="1" applyAlignment="1"/>
    <xf numFmtId="0" fontId="9" fillId="2" borderId="15" xfId="0" applyFont="1" applyFill="1" applyBorder="1"/>
    <xf numFmtId="0" fontId="9" fillId="2" borderId="13" xfId="0" applyFont="1" applyFill="1" applyBorder="1" applyAlignment="1"/>
    <xf numFmtId="0" fontId="9" fillId="2" borderId="10" xfId="0" applyFont="1" applyFill="1" applyBorder="1"/>
    <xf numFmtId="0" fontId="9" fillId="2" borderId="12" xfId="0" applyFont="1" applyFill="1" applyBorder="1" applyAlignment="1"/>
    <xf numFmtId="0" fontId="9" fillId="2" borderId="16" xfId="0" applyFont="1" applyFill="1" applyBorder="1"/>
    <xf numFmtId="0" fontId="8" fillId="0" borderId="0" xfId="2" applyFont="1" applyAlignment="1">
      <alignment vertical="center"/>
    </xf>
    <xf numFmtId="0" fontId="9" fillId="2" borderId="0" xfId="0" applyFont="1" applyFill="1" applyAlignment="1">
      <alignment horizontal="right"/>
    </xf>
    <xf numFmtId="0" fontId="7" fillId="2" borderId="10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0" xfId="0" applyFont="1" applyFill="1"/>
    <xf numFmtId="0" fontId="7" fillId="2" borderId="1" xfId="0" applyFont="1" applyFill="1" applyBorder="1" applyAlignment="1">
      <alignment vertical="center"/>
    </xf>
    <xf numFmtId="0" fontId="17" fillId="0" borderId="0" xfId="2" applyFont="1" applyAlignment="1">
      <alignment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22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6" fillId="0" borderId="0" xfId="4" applyFont="1" applyBorder="1"/>
    <xf numFmtId="0" fontId="7" fillId="2" borderId="0" xfId="0" applyFont="1" applyFill="1" applyAlignment="1">
      <alignment horizontal="center"/>
    </xf>
    <xf numFmtId="0" fontId="27" fillId="2" borderId="0" xfId="0" applyFont="1" applyFill="1"/>
    <xf numFmtId="0" fontId="28" fillId="0" borderId="0" xfId="0" applyFont="1" applyAlignment="1">
      <alignment vertical="center"/>
    </xf>
    <xf numFmtId="0" fontId="29" fillId="2" borderId="0" xfId="0" applyFont="1" applyFill="1"/>
    <xf numFmtId="0" fontId="27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9" fillId="8" borderId="0" xfId="0" applyFont="1" applyFill="1"/>
    <xf numFmtId="0" fontId="27" fillId="8" borderId="0" xfId="0" applyFont="1" applyFill="1"/>
    <xf numFmtId="9" fontId="27" fillId="8" borderId="0" xfId="6" applyFont="1" applyFill="1"/>
    <xf numFmtId="164" fontId="29" fillId="2" borderId="0" xfId="0" applyNumberFormat="1" applyFont="1" applyFill="1"/>
    <xf numFmtId="0" fontId="9" fillId="2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9" fillId="2" borderId="19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10" fillId="2" borderId="0" xfId="5" applyFont="1" applyFill="1" applyProtection="1"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2" fillId="0" borderId="0" xfId="2" applyFont="1" applyAlignment="1" applyProtection="1">
      <alignment vertical="center"/>
      <protection locked="0"/>
    </xf>
    <xf numFmtId="4" fontId="11" fillId="2" borderId="0" xfId="0" applyNumberFormat="1" applyFont="1" applyFill="1" applyProtection="1">
      <protection locked="0"/>
    </xf>
    <xf numFmtId="4" fontId="11" fillId="0" borderId="0" xfId="0" applyNumberFormat="1" applyFont="1" applyFill="1" applyProtection="1">
      <protection locked="0"/>
    </xf>
    <xf numFmtId="4" fontId="13" fillId="2" borderId="0" xfId="0" applyNumberFormat="1" applyFont="1" applyFill="1" applyAlignment="1" applyProtection="1">
      <protection locked="0"/>
    </xf>
    <xf numFmtId="41" fontId="25" fillId="2" borderId="0" xfId="0" applyNumberFormat="1" applyFont="1" applyFill="1" applyProtection="1">
      <protection locked="0"/>
    </xf>
    <xf numFmtId="10" fontId="11" fillId="2" borderId="0" xfId="3" applyNumberFormat="1" applyFont="1" applyFill="1" applyProtection="1">
      <protection locked="0"/>
    </xf>
    <xf numFmtId="41" fontId="17" fillId="2" borderId="0" xfId="0" applyNumberFormat="1" applyFont="1" applyFill="1" applyProtection="1">
      <protection locked="0"/>
    </xf>
    <xf numFmtId="4" fontId="14" fillId="2" borderId="1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8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17" xfId="0" applyNumberFormat="1" applyFont="1" applyFill="1" applyBorder="1" applyAlignment="1" applyProtection="1">
      <alignment horizontal="center"/>
      <protection locked="0"/>
    </xf>
    <xf numFmtId="10" fontId="13" fillId="2" borderId="18" xfId="3" applyNumberFormat="1" applyFont="1" applyFill="1" applyBorder="1" applyAlignment="1" applyProtection="1">
      <alignment horizontal="center"/>
      <protection locked="0"/>
    </xf>
    <xf numFmtId="4" fontId="13" fillId="2" borderId="7" xfId="0" applyNumberFormat="1" applyFont="1" applyFill="1" applyBorder="1" applyAlignment="1" applyProtection="1">
      <alignment horizontal="center"/>
      <protection locked="0"/>
    </xf>
    <xf numFmtId="10" fontId="13" fillId="2" borderId="8" xfId="3" applyNumberFormat="1" applyFont="1" applyFill="1" applyBorder="1" applyAlignment="1" applyProtection="1">
      <alignment horizontal="center"/>
      <protection locked="0"/>
    </xf>
    <xf numFmtId="4" fontId="16" fillId="2" borderId="0" xfId="0" applyNumberFormat="1" applyFont="1" applyFill="1" applyProtection="1">
      <protection locked="0"/>
    </xf>
    <xf numFmtId="0" fontId="28" fillId="8" borderId="4" xfId="0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4" fontId="13" fillId="2" borderId="0" xfId="0" applyNumberFormat="1" applyFont="1" applyFill="1" applyProtection="1"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4" fontId="14" fillId="9" borderId="1" xfId="0" applyNumberFormat="1" applyFont="1" applyFill="1" applyBorder="1" applyAlignment="1" applyProtection="1">
      <alignment horizontal="center" wrapText="1"/>
      <protection locked="0"/>
    </xf>
    <xf numFmtId="0" fontId="15" fillId="9" borderId="1" xfId="0" applyFont="1" applyFill="1" applyBorder="1" applyAlignment="1" applyProtection="1">
      <alignment horizontal="center" vertical="center" wrapText="1"/>
      <protection locked="0"/>
    </xf>
    <xf numFmtId="4" fontId="24" fillId="2" borderId="0" xfId="0" applyNumberFormat="1" applyFont="1" applyFill="1" applyProtection="1">
      <protection locked="0"/>
    </xf>
    <xf numFmtId="4" fontId="13" fillId="9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44" fontId="9" fillId="2" borderId="11" xfId="7" applyFont="1" applyFill="1" applyBorder="1" applyProtection="1">
      <protection locked="0"/>
    </xf>
    <xf numFmtId="0" fontId="15" fillId="0" borderId="1" xfId="9" applyFont="1" applyFill="1" applyBorder="1" applyAlignment="1" applyProtection="1">
      <alignment horizontal="left" vertical="top"/>
      <protection locked="0"/>
    </xf>
    <xf numFmtId="0" fontId="15" fillId="4" borderId="1" xfId="0" applyFont="1" applyFill="1" applyBorder="1" applyAlignment="1" applyProtection="1">
      <alignment horizontal="left" vertical="top"/>
      <protection locked="0"/>
    </xf>
    <xf numFmtId="0" fontId="15" fillId="4" borderId="1" xfId="0" applyFont="1" applyFill="1" applyBorder="1" applyAlignment="1" applyProtection="1">
      <alignment vertical="top" wrapText="1"/>
      <protection locked="0"/>
    </xf>
    <xf numFmtId="44" fontId="9" fillId="2" borderId="1" xfId="0" applyNumberFormat="1" applyFont="1" applyFill="1" applyBorder="1" applyProtection="1">
      <protection locked="0"/>
    </xf>
    <xf numFmtId="9" fontId="17" fillId="0" borderId="1" xfId="6" applyFont="1" applyBorder="1" applyProtection="1">
      <protection locked="0"/>
    </xf>
    <xf numFmtId="0" fontId="15" fillId="5" borderId="1" xfId="9" applyFont="1" applyFill="1" applyBorder="1" applyAlignment="1" applyProtection="1">
      <alignment vertical="top" wrapText="1"/>
      <protection locked="0"/>
    </xf>
    <xf numFmtId="0" fontId="30" fillId="0" borderId="1" xfId="9" applyFont="1" applyFill="1" applyBorder="1" applyAlignment="1" applyProtection="1">
      <alignment horizontal="left" vertical="top"/>
      <protection locked="0"/>
    </xf>
    <xf numFmtId="0" fontId="30" fillId="0" borderId="1" xfId="0" applyFont="1" applyFill="1" applyBorder="1" applyAlignment="1" applyProtection="1">
      <alignment horizontal="left" vertical="top"/>
      <protection locked="0"/>
    </xf>
    <xf numFmtId="0" fontId="30" fillId="0" borderId="1" xfId="0" applyFont="1" applyFill="1" applyBorder="1" applyAlignment="1" applyProtection="1">
      <alignment vertical="top" wrapText="1"/>
      <protection locked="0"/>
    </xf>
    <xf numFmtId="0" fontId="15" fillId="5" borderId="1" xfId="0" applyFont="1" applyFill="1" applyBorder="1" applyAlignment="1" applyProtection="1">
      <alignment horizontal="left" vertical="top"/>
      <protection locked="0"/>
    </xf>
    <xf numFmtId="0" fontId="15" fillId="5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horizontal="left" vertical="top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30" fillId="6" borderId="1" xfId="0" applyFont="1" applyFill="1" applyBorder="1" applyAlignment="1" applyProtection="1">
      <alignment horizontal="left" vertical="top"/>
      <protection locked="0"/>
    </xf>
    <xf numFmtId="0" fontId="30" fillId="6" borderId="1" xfId="0" applyFont="1" applyFill="1" applyBorder="1" applyAlignment="1" applyProtection="1">
      <alignment vertical="top" wrapText="1"/>
      <protection locked="0"/>
    </xf>
    <xf numFmtId="0" fontId="30" fillId="7" borderId="1" xfId="0" applyFont="1" applyFill="1" applyBorder="1" applyAlignment="1" applyProtection="1">
      <alignment horizontal="left" vertical="top"/>
      <protection locked="0"/>
    </xf>
    <xf numFmtId="0" fontId="30" fillId="7" borderId="1" xfId="0" applyFont="1" applyFill="1" applyBorder="1" applyAlignment="1" applyProtection="1">
      <alignment vertical="top" wrapText="1"/>
      <protection locked="0"/>
    </xf>
    <xf numFmtId="0" fontId="30" fillId="2" borderId="1" xfId="0" applyFont="1" applyFill="1" applyBorder="1" applyAlignment="1" applyProtection="1">
      <alignment horizontal="left" vertical="top"/>
      <protection locked="0"/>
    </xf>
    <xf numFmtId="0" fontId="30" fillId="2" borderId="1" xfId="8" applyFont="1" applyFill="1" applyBorder="1" applyAlignment="1" applyProtection="1">
      <alignment vertical="top" wrapText="1"/>
      <protection locked="0"/>
    </xf>
    <xf numFmtId="1" fontId="30" fillId="0" borderId="1" xfId="0" applyNumberFormat="1" applyFont="1" applyFill="1" applyBorder="1" applyAlignment="1" applyProtection="1">
      <alignment vertical="top"/>
      <protection locked="0"/>
    </xf>
    <xf numFmtId="0" fontId="15" fillId="4" borderId="1" xfId="9" applyFont="1" applyFill="1" applyBorder="1" applyAlignment="1" applyProtection="1">
      <alignment horizontal="left" vertical="top"/>
      <protection locked="0"/>
    </xf>
    <xf numFmtId="0" fontId="15" fillId="4" borderId="1" xfId="9" applyFont="1" applyFill="1" applyBorder="1" applyAlignment="1" applyProtection="1">
      <alignment horizontal="left" vertical="top" wrapText="1"/>
      <protection locked="0"/>
    </xf>
    <xf numFmtId="0" fontId="15" fillId="5" borderId="1" xfId="9" applyFont="1" applyFill="1" applyBorder="1" applyAlignment="1" applyProtection="1">
      <alignment horizontal="left" vertical="top"/>
      <protection locked="0"/>
    </xf>
    <xf numFmtId="0" fontId="30" fillId="0" borderId="1" xfId="9" applyFont="1" applyFill="1" applyBorder="1" applyAlignment="1" applyProtection="1">
      <alignment vertical="top" wrapText="1"/>
      <protection locked="0"/>
    </xf>
    <xf numFmtId="0" fontId="31" fillId="0" borderId="1" xfId="9" applyFont="1" applyFill="1" applyBorder="1" applyAlignment="1" applyProtection="1">
      <alignment horizontal="left" vertical="top" wrapText="1"/>
      <protection locked="0"/>
    </xf>
    <xf numFmtId="44" fontId="9" fillId="0" borderId="11" xfId="7" applyFont="1" applyFill="1" applyBorder="1" applyProtection="1">
      <protection locked="0"/>
    </xf>
    <xf numFmtId="44" fontId="9" fillId="0" borderId="1" xfId="0" applyNumberFormat="1" applyFont="1" applyFill="1" applyBorder="1" applyProtection="1">
      <protection locked="0"/>
    </xf>
    <xf numFmtId="9" fontId="17" fillId="0" borderId="1" xfId="6" applyFont="1" applyFill="1" applyBorder="1" applyProtection="1">
      <protection locked="0"/>
    </xf>
    <xf numFmtId="0" fontId="9" fillId="0" borderId="11" xfId="0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15" fillId="0" borderId="1" xfId="9" applyFont="1" applyFill="1" applyBorder="1" applyAlignment="1" applyProtection="1">
      <alignment horizontal="left" vertical="top" wrapText="1"/>
      <protection locked="0"/>
    </xf>
    <xf numFmtId="0" fontId="15" fillId="0" borderId="11" xfId="9" applyFont="1" applyFill="1" applyBorder="1" applyAlignment="1" applyProtection="1">
      <alignment horizontal="left" vertical="top" wrapText="1"/>
      <protection locked="0"/>
    </xf>
    <xf numFmtId="9" fontId="17" fillId="0" borderId="11" xfId="6" applyFont="1" applyFill="1" applyBorder="1" applyProtection="1">
      <protection locked="0"/>
    </xf>
    <xf numFmtId="9" fontId="17" fillId="0" borderId="11" xfId="6" applyFont="1" applyBorder="1" applyProtection="1">
      <protection locked="0"/>
    </xf>
    <xf numFmtId="1" fontId="15" fillId="5" borderId="1" xfId="0" applyNumberFormat="1" applyFont="1" applyFill="1" applyBorder="1" applyAlignment="1" applyProtection="1">
      <alignment horizontal="left" vertical="top"/>
      <protection locked="0"/>
    </xf>
    <xf numFmtId="1" fontId="30" fillId="6" borderId="1" xfId="0" applyNumberFormat="1" applyFont="1" applyFill="1" applyBorder="1" applyAlignment="1" applyProtection="1">
      <alignment horizontal="left" vertical="top"/>
      <protection locked="0"/>
    </xf>
    <xf numFmtId="1" fontId="30" fillId="7" borderId="1" xfId="0" applyNumberFormat="1" applyFont="1" applyFill="1" applyBorder="1" applyAlignment="1" applyProtection="1">
      <alignment horizontal="left" vertical="top"/>
      <protection locked="0"/>
    </xf>
    <xf numFmtId="1" fontId="30" fillId="0" borderId="1" xfId="0" applyNumberFormat="1" applyFont="1" applyFill="1" applyBorder="1" applyAlignment="1" applyProtection="1">
      <alignment horizontal="left" vertical="top"/>
      <protection locked="0"/>
    </xf>
    <xf numFmtId="1" fontId="20" fillId="0" borderId="1" xfId="0" applyNumberFormat="1" applyFont="1" applyFill="1" applyBorder="1" applyAlignment="1" applyProtection="1">
      <alignment horizontal="left" vertical="top"/>
      <protection locked="0"/>
    </xf>
    <xf numFmtId="0" fontId="30" fillId="0" borderId="0" xfId="9" applyFont="1" applyFill="1" applyBorder="1" applyAlignment="1" applyProtection="1">
      <alignment horizontal="left" vertical="top"/>
      <protection locked="0"/>
    </xf>
    <xf numFmtId="0" fontId="15" fillId="0" borderId="0" xfId="9" applyFont="1" applyFill="1" applyBorder="1" applyAlignment="1" applyProtection="1">
      <alignment horizontal="left" vertical="top"/>
      <protection locked="0"/>
    </xf>
    <xf numFmtId="0" fontId="30" fillId="2" borderId="1" xfId="0" applyFont="1" applyFill="1" applyBorder="1" applyAlignment="1" applyProtection="1">
      <alignment vertical="top" wrapText="1"/>
      <protection locked="0"/>
    </xf>
    <xf numFmtId="0" fontId="32" fillId="2" borderId="1" xfId="0" applyFont="1" applyFill="1" applyBorder="1" applyAlignment="1" applyProtection="1">
      <alignment horizontal="center"/>
      <protection locked="0"/>
    </xf>
    <xf numFmtId="44" fontId="9" fillId="2" borderId="1" xfId="7" applyFont="1" applyFill="1" applyBorder="1" applyProtection="1">
      <protection locked="0"/>
    </xf>
    <xf numFmtId="0" fontId="9" fillId="8" borderId="1" xfId="0" applyFont="1" applyFill="1" applyBorder="1" applyProtection="1">
      <protection locked="0"/>
    </xf>
    <xf numFmtId="44" fontId="9" fillId="8" borderId="11" xfId="7" applyFont="1" applyFill="1" applyBorder="1" applyProtection="1">
      <protection locked="0"/>
    </xf>
    <xf numFmtId="0" fontId="9" fillId="8" borderId="11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43" fontId="9" fillId="2" borderId="1" xfId="1" applyFont="1" applyFill="1" applyBorder="1" applyProtection="1">
      <protection locked="0"/>
    </xf>
    <xf numFmtId="0" fontId="16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7" fillId="0" borderId="1" xfId="0" applyFont="1" applyFill="1" applyBorder="1" applyAlignment="1" applyProtection="1">
      <alignment horizontal="center"/>
      <protection locked="0"/>
    </xf>
    <xf numFmtId="0" fontId="17" fillId="0" borderId="1" xfId="0" applyFont="1" applyBorder="1" applyProtection="1">
      <protection locked="0"/>
    </xf>
    <xf numFmtId="0" fontId="16" fillId="0" borderId="1" xfId="0" applyFont="1" applyFill="1" applyBorder="1" applyProtection="1">
      <protection locked="0"/>
    </xf>
    <xf numFmtId="0" fontId="30" fillId="0" borderId="0" xfId="9" applyFont="1" applyFill="1" applyBorder="1" applyAlignment="1" applyProtection="1">
      <alignment vertical="top" wrapText="1"/>
      <protection locked="0"/>
    </xf>
    <xf numFmtId="0" fontId="30" fillId="0" borderId="0" xfId="8" applyFont="1" applyFill="1" applyBorder="1" applyAlignment="1" applyProtection="1">
      <alignment horizontal="left" vertical="top"/>
      <protection locked="0"/>
    </xf>
    <xf numFmtId="1" fontId="15" fillId="0" borderId="0" xfId="9" applyNumberFormat="1" applyFont="1" applyFill="1" applyBorder="1" applyAlignment="1" applyProtection="1">
      <alignment horizontal="left" vertical="top"/>
      <protection locked="0"/>
    </xf>
    <xf numFmtId="1" fontId="30" fillId="0" borderId="0" xfId="9" applyNumberFormat="1" applyFont="1" applyFill="1" applyBorder="1" applyAlignment="1" applyProtection="1">
      <alignment horizontal="left" vertical="top"/>
      <protection locked="0"/>
    </xf>
    <xf numFmtId="1" fontId="30" fillId="0" borderId="0" xfId="8" applyNumberFormat="1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44" fontId="9" fillId="2" borderId="11" xfId="7" applyFont="1" applyFill="1" applyBorder="1" applyProtection="1"/>
    <xf numFmtId="44" fontId="9" fillId="0" borderId="11" xfId="7" applyFont="1" applyFill="1" applyBorder="1" applyProtection="1"/>
    <xf numFmtId="44" fontId="9" fillId="2" borderId="1" xfId="7" applyFont="1" applyFill="1" applyBorder="1" applyProtection="1"/>
    <xf numFmtId="44" fontId="9" fillId="8" borderId="11" xfId="7" applyFont="1" applyFill="1" applyBorder="1" applyProtection="1"/>
    <xf numFmtId="44" fontId="9" fillId="2" borderId="1" xfId="0" applyNumberFormat="1" applyFont="1" applyFill="1" applyBorder="1" applyProtection="1"/>
    <xf numFmtId="9" fontId="17" fillId="0" borderId="1" xfId="6" applyFont="1" applyBorder="1" applyProtection="1"/>
    <xf numFmtId="44" fontId="9" fillId="0" borderId="1" xfId="0" applyNumberFormat="1" applyFont="1" applyFill="1" applyBorder="1" applyProtection="1"/>
    <xf numFmtId="9" fontId="17" fillId="0" borderId="1" xfId="6" applyFont="1" applyFill="1" applyBorder="1" applyProtection="1"/>
    <xf numFmtId="0" fontId="9" fillId="2" borderId="1" xfId="0" applyFont="1" applyFill="1" applyBorder="1" applyProtection="1"/>
    <xf numFmtId="0" fontId="9" fillId="8" borderId="1" xfId="0" applyFont="1" applyFill="1" applyBorder="1" applyProtection="1"/>
    <xf numFmtId="43" fontId="9" fillId="2" borderId="1" xfId="1" applyFont="1" applyFill="1" applyBorder="1" applyProtection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17" fillId="0" borderId="1" xfId="0" applyFont="1" applyBorder="1" applyAlignment="1">
      <alignment horizontal="center"/>
    </xf>
    <xf numFmtId="0" fontId="15" fillId="9" borderId="19" xfId="0" applyFont="1" applyFill="1" applyBorder="1" applyAlignment="1" applyProtection="1">
      <alignment horizontal="center" vertical="center" wrapText="1"/>
      <protection locked="0"/>
    </xf>
    <xf numFmtId="0" fontId="15" fillId="9" borderId="11" xfId="0" applyFont="1" applyFill="1" applyBorder="1" applyAlignment="1" applyProtection="1">
      <alignment horizontal="center" vertical="center" wrapText="1"/>
      <protection locked="0"/>
    </xf>
    <xf numFmtId="4" fontId="13" fillId="9" borderId="19" xfId="0" applyNumberFormat="1" applyFont="1" applyFill="1" applyBorder="1" applyAlignment="1" applyProtection="1">
      <alignment horizontal="center" vertical="center" wrapText="1"/>
      <protection locked="0"/>
    </xf>
    <xf numFmtId="4" fontId="13" fillId="9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1" xfId="0" applyFont="1" applyFill="1" applyBorder="1" applyAlignment="1" applyProtection="1">
      <alignment horizontal="center" vertical="center" wrapText="1"/>
      <protection locked="0"/>
    </xf>
    <xf numFmtId="4" fontId="14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28" fillId="8" borderId="2" xfId="0" applyFont="1" applyFill="1" applyBorder="1" applyAlignment="1" applyProtection="1">
      <alignment horizontal="center"/>
      <protection locked="0"/>
    </xf>
    <xf numFmtId="0" fontId="28" fillId="8" borderId="3" xfId="0" applyFont="1" applyFill="1" applyBorder="1" applyAlignment="1" applyProtection="1">
      <alignment horizontal="center"/>
      <protection locked="0"/>
    </xf>
    <xf numFmtId="0" fontId="28" fillId="8" borderId="4" xfId="0" applyFont="1" applyFill="1" applyBorder="1" applyAlignment="1" applyProtection="1">
      <alignment horizontal="center"/>
      <protection locked="0"/>
    </xf>
    <xf numFmtId="4" fontId="14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8" fillId="8" borderId="12" xfId="0" applyFont="1" applyFill="1" applyBorder="1" applyAlignment="1" applyProtection="1">
      <alignment horizontal="center"/>
      <protection locked="0"/>
    </xf>
    <xf numFmtId="0" fontId="28" fillId="8" borderId="20" xfId="0" applyFont="1" applyFill="1" applyBorder="1" applyAlignment="1" applyProtection="1">
      <alignment horizontal="center"/>
      <protection locked="0"/>
    </xf>
    <xf numFmtId="0" fontId="28" fillId="8" borderId="16" xfId="0" applyFont="1" applyFill="1" applyBorder="1" applyAlignment="1" applyProtection="1">
      <alignment horizontal="center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7" fillId="9" borderId="2" xfId="0" applyFont="1" applyFill="1" applyBorder="1" applyAlignment="1" applyProtection="1">
      <alignment horizontal="center" vertical="center"/>
      <protection locked="0"/>
    </xf>
    <xf numFmtId="0" fontId="7" fillId="9" borderId="4" xfId="0" applyFont="1" applyFill="1" applyBorder="1" applyAlignment="1" applyProtection="1">
      <alignment horizontal="center" vertical="center"/>
      <protection locked="0"/>
    </xf>
    <xf numFmtId="4" fontId="14" fillId="9" borderId="19" xfId="0" applyNumberFormat="1" applyFont="1" applyFill="1" applyBorder="1" applyAlignment="1" applyProtection="1">
      <alignment horizontal="center" vertical="center" wrapText="1"/>
      <protection locked="0"/>
    </xf>
    <xf numFmtId="4" fontId="14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7" fillId="9" borderId="19" xfId="0" applyFont="1" applyFill="1" applyBorder="1" applyAlignment="1" applyProtection="1">
      <alignment horizontal="center" vertical="center" wrapText="1"/>
      <protection locked="0"/>
    </xf>
    <xf numFmtId="0" fontId="7" fillId="9" borderId="11" xfId="0" applyFont="1" applyFill="1" applyBorder="1" applyAlignment="1" applyProtection="1">
      <alignment horizontal="center" vertical="center" wrapText="1"/>
      <protection locked="0"/>
    </xf>
  </cellXfs>
  <cellStyles count="11">
    <cellStyle name="Encabezado 1" xfId="4" builtinId="16"/>
    <cellStyle name="Millares" xfId="1" builtinId="3"/>
    <cellStyle name="Moneda" xfId="7" builtinId="4"/>
    <cellStyle name="Normal" xfId="0" builtinId="0"/>
    <cellStyle name="Normal 19 2" xfId="10"/>
    <cellStyle name="Normal 2" xfId="8"/>
    <cellStyle name="Normal 2_Plan de cuentas y reportes" xfId="5"/>
    <cellStyle name="Normal 3" xfId="9"/>
    <cellStyle name="Porcentaje" xfId="6" builtinId="5"/>
    <cellStyle name="Porcentaje 2" xfId="3"/>
    <cellStyle name="Título" xfId="2" builtinId="15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DDC"/>
      <color rgb="FFF584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Registros!A1"/><Relationship Id="rId1" Type="http://schemas.openxmlformats.org/officeDocument/2006/relationships/hyperlink" Target="#Par&#225;metr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Instructivo!A1"/><Relationship Id="rId1" Type="http://schemas.openxmlformats.org/officeDocument/2006/relationships/hyperlink" Target="#Registro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structivo!A1"/><Relationship Id="rId1" Type="http://schemas.openxmlformats.org/officeDocument/2006/relationships/hyperlink" Target="#Par&#225;metros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161925</xdr:colOff>
      <xdr:row>0</xdr:row>
      <xdr:rowOff>161925</xdr:rowOff>
    </xdr:from>
    <xdr:ext cx="1445785" cy="405432"/>
    <xdr:sp macro="" textlink="">
      <xdr:nvSpPr>
        <xdr:cNvPr id="2" name="Rectá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96125" y="161925"/>
          <a:ext cx="1445785" cy="405432"/>
        </a:xfrm>
        <a:prstGeom prst="rect">
          <a:avLst/>
        </a:prstGeom>
        <a:solidFill>
          <a:srgbClr val="009DDC"/>
        </a:solidFill>
        <a:ln w="12700" cmpd="dbl">
          <a:solidFill>
            <a:schemeClr val="tx1"/>
          </a:solidFill>
          <a:miter lim="800000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Parámetros</a:t>
          </a:r>
        </a:p>
      </xdr:txBody>
    </xdr:sp>
    <xdr:clientData/>
  </xdr:oneCellAnchor>
  <xdr:oneCellAnchor>
    <xdr:from>
      <xdr:col>8</xdr:col>
      <xdr:colOff>171450</xdr:colOff>
      <xdr:row>3</xdr:row>
      <xdr:rowOff>0</xdr:rowOff>
    </xdr:from>
    <xdr:ext cx="1445785" cy="405432"/>
    <xdr:sp macro="" textlink="">
      <xdr:nvSpPr>
        <xdr:cNvPr id="3" name="Rectá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105650" y="685800"/>
          <a:ext cx="1445785" cy="405432"/>
        </a:xfrm>
        <a:prstGeom prst="rect">
          <a:avLst/>
        </a:prstGeom>
        <a:solidFill>
          <a:srgbClr val="009DDC"/>
        </a:solidFill>
        <a:ln w="12700" cmpd="dbl">
          <a:solidFill>
            <a:schemeClr val="tx1"/>
          </a:solidFill>
          <a:miter lim="800000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Registros</a:t>
          </a:r>
        </a:p>
      </xdr:txBody>
    </xdr:sp>
    <xdr:clientData/>
  </xdr:oneCellAnchor>
  <xdr:twoCellAnchor>
    <xdr:from>
      <xdr:col>1</xdr:col>
      <xdr:colOff>57150</xdr:colOff>
      <xdr:row>1</xdr:row>
      <xdr:rowOff>133350</xdr:rowOff>
    </xdr:from>
    <xdr:to>
      <xdr:col>2</xdr:col>
      <xdr:colOff>352425</xdr:colOff>
      <xdr:row>4</xdr:row>
      <xdr:rowOff>40274</xdr:rowOff>
    </xdr:to>
    <xdr:pic>
      <xdr:nvPicPr>
        <xdr:cNvPr id="5" name="Imagen 43" descr="C:\Users\cmora\Desktop\Documentos\Imagen institucional\Logos ARESEP\Aresep-marca-1-color-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14325"/>
          <a:ext cx="1219200" cy="59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522819</xdr:colOff>
      <xdr:row>8</xdr:row>
      <xdr:rowOff>159808</xdr:rowOff>
    </xdr:from>
    <xdr:ext cx="1445785" cy="405432"/>
    <xdr:sp macro="" textlink="">
      <xdr:nvSpPr>
        <xdr:cNvPr id="2" name="Rectá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809069" y="561975"/>
          <a:ext cx="1445785" cy="405432"/>
        </a:xfrm>
        <a:prstGeom prst="rect">
          <a:avLst/>
        </a:prstGeom>
        <a:solidFill>
          <a:srgbClr val="009DDC"/>
        </a:solidFill>
        <a:ln w="12700" cmpd="dbl">
          <a:solidFill>
            <a:schemeClr val="tx1"/>
          </a:solidFill>
          <a:miter lim="800000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Registros</a:t>
          </a:r>
        </a:p>
      </xdr:txBody>
    </xdr:sp>
    <xdr:clientData/>
  </xdr:oneCellAnchor>
  <xdr:oneCellAnchor>
    <xdr:from>
      <xdr:col>3</xdr:col>
      <xdr:colOff>513294</xdr:colOff>
      <xdr:row>6</xdr:row>
      <xdr:rowOff>53975</xdr:rowOff>
    </xdr:from>
    <xdr:ext cx="1445785" cy="405432"/>
    <xdr:sp macro="" textlink="">
      <xdr:nvSpPr>
        <xdr:cNvPr id="3" name="Rectá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799544" y="53975"/>
          <a:ext cx="1445785" cy="405432"/>
        </a:xfrm>
        <a:prstGeom prst="rect">
          <a:avLst/>
        </a:prstGeom>
        <a:solidFill>
          <a:srgbClr val="009DDC"/>
        </a:solidFill>
        <a:ln w="12700" cmpd="dbl">
          <a:solidFill>
            <a:schemeClr val="tx1">
              <a:lumMod val="95000"/>
              <a:lumOff val="5000"/>
            </a:schemeClr>
          </a:solidFill>
          <a:miter lim="800000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Instructivo</a:t>
          </a:r>
        </a:p>
      </xdr:txBody>
    </xdr:sp>
    <xdr:clientData/>
  </xdr:oneCellAnchor>
  <xdr:twoCellAnchor>
    <xdr:from>
      <xdr:col>1</xdr:col>
      <xdr:colOff>592668</xdr:colOff>
      <xdr:row>1</xdr:row>
      <xdr:rowOff>105829</xdr:rowOff>
    </xdr:from>
    <xdr:to>
      <xdr:col>2</xdr:col>
      <xdr:colOff>1926168</xdr:colOff>
      <xdr:row>4</xdr:row>
      <xdr:rowOff>10637</xdr:rowOff>
    </xdr:to>
    <xdr:pic>
      <xdr:nvPicPr>
        <xdr:cNvPr id="6" name="Imagen 43" descr="C:\Users\cmora\Desktop\Documentos\Imagen institucional\Logos ARESEP\Aresep-marca-1-color-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668" y="285746"/>
          <a:ext cx="2233083" cy="59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222250</xdr:colOff>
      <xdr:row>2</xdr:row>
      <xdr:rowOff>211668</xdr:rowOff>
    </xdr:from>
    <xdr:ext cx="1445785" cy="405432"/>
    <xdr:sp macro="" textlink="">
      <xdr:nvSpPr>
        <xdr:cNvPr id="4" name="Rectá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984750" y="751418"/>
          <a:ext cx="1445785" cy="405432"/>
        </a:xfrm>
        <a:prstGeom prst="rect">
          <a:avLst/>
        </a:prstGeom>
        <a:solidFill>
          <a:srgbClr val="009DDC"/>
        </a:solidFill>
        <a:ln w="12700" cmpd="dbl">
          <a:solidFill>
            <a:schemeClr val="tx1"/>
          </a:solidFill>
          <a:miter lim="800000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Parámetros</a:t>
          </a:r>
        </a:p>
      </xdr:txBody>
    </xdr:sp>
    <xdr:clientData/>
  </xdr:oneCellAnchor>
  <xdr:oneCellAnchor>
    <xdr:from>
      <xdr:col>4</xdr:col>
      <xdr:colOff>254000</xdr:colOff>
      <xdr:row>0</xdr:row>
      <xdr:rowOff>169334</xdr:rowOff>
    </xdr:from>
    <xdr:ext cx="1445785" cy="405432"/>
    <xdr:sp macro="" textlink="">
      <xdr:nvSpPr>
        <xdr:cNvPr id="5" name="Rectá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016500" y="169334"/>
          <a:ext cx="1445785" cy="405432"/>
        </a:xfrm>
        <a:prstGeom prst="rect">
          <a:avLst/>
        </a:prstGeom>
        <a:solidFill>
          <a:srgbClr val="009DDC"/>
        </a:solidFill>
        <a:ln w="12700" cmpd="dbl">
          <a:solidFill>
            <a:schemeClr val="tx1">
              <a:lumMod val="95000"/>
              <a:lumOff val="5000"/>
            </a:schemeClr>
          </a:solidFill>
          <a:miter lim="800000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Instructivo</a:t>
          </a:r>
        </a:p>
      </xdr:txBody>
    </xdr:sp>
    <xdr:clientData/>
  </xdr:oneCellAnchor>
  <xdr:twoCellAnchor editAs="oneCell">
    <xdr:from>
      <xdr:col>1</xdr:col>
      <xdr:colOff>55035</xdr:colOff>
      <xdr:row>1</xdr:row>
      <xdr:rowOff>178862</xdr:rowOff>
    </xdr:from>
    <xdr:to>
      <xdr:col>1</xdr:col>
      <xdr:colOff>1312335</xdr:colOff>
      <xdr:row>3</xdr:row>
      <xdr:rowOff>165104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3035" y="358779"/>
          <a:ext cx="1257300" cy="705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M39"/>
  <sheetViews>
    <sheetView workbookViewId="0"/>
  </sheetViews>
  <sheetFormatPr baseColWidth="10" defaultRowHeight="14.25" x14ac:dyDescent="0.2"/>
  <cols>
    <col min="1" max="1" width="11.42578125" style="2"/>
    <col min="2" max="2" width="13.85546875" style="2" customWidth="1"/>
    <col min="3" max="3" width="6.140625" style="2" customWidth="1"/>
    <col min="4" max="4" width="37.7109375" style="2" customWidth="1"/>
    <col min="5" max="5" width="11.42578125" style="2"/>
    <col min="6" max="6" width="4.7109375" style="2" customWidth="1"/>
    <col min="7" max="7" width="7.28515625" style="2" customWidth="1"/>
    <col min="8" max="16384" width="11.42578125" style="2"/>
  </cols>
  <sheetData>
    <row r="2" spans="2:13" ht="18.75" customHeight="1" x14ac:dyDescent="0.2">
      <c r="B2" s="7"/>
      <c r="C2" s="8"/>
      <c r="D2" s="153" t="s">
        <v>100</v>
      </c>
      <c r="E2" s="153"/>
      <c r="F2" s="154" t="s">
        <v>404</v>
      </c>
      <c r="G2" s="154"/>
      <c r="H2" s="154"/>
    </row>
    <row r="3" spans="2:13" ht="21" customHeight="1" x14ac:dyDescent="0.2">
      <c r="B3" s="9"/>
      <c r="C3" s="10"/>
      <c r="D3" s="153" t="s">
        <v>101</v>
      </c>
      <c r="E3" s="153"/>
      <c r="F3" s="154" t="s">
        <v>102</v>
      </c>
      <c r="G3" s="154"/>
      <c r="H3" s="154"/>
    </row>
    <row r="4" spans="2:13" x14ac:dyDescent="0.2">
      <c r="B4" s="9"/>
      <c r="C4" s="10"/>
      <c r="D4" s="155" t="s">
        <v>117</v>
      </c>
      <c r="E4" s="156"/>
      <c r="F4" s="154" t="s">
        <v>118</v>
      </c>
      <c r="G4" s="154"/>
      <c r="H4" s="154"/>
    </row>
    <row r="5" spans="2:13" x14ac:dyDescent="0.2">
      <c r="B5" s="11"/>
      <c r="C5" s="12"/>
      <c r="D5" s="157"/>
      <c r="E5" s="158"/>
      <c r="F5" s="154" t="s">
        <v>103</v>
      </c>
      <c r="G5" s="154"/>
      <c r="H5" s="154"/>
    </row>
    <row r="7" spans="2:13" ht="15.75" x14ac:dyDescent="0.25">
      <c r="C7" s="3"/>
      <c r="D7" s="1"/>
    </row>
    <row r="8" spans="2:13" ht="15.75" x14ac:dyDescent="0.25">
      <c r="D8" s="1"/>
    </row>
    <row r="9" spans="2:13" ht="15.75" x14ac:dyDescent="0.25">
      <c r="D9" s="1"/>
    </row>
    <row r="10" spans="2:13" ht="15.75" x14ac:dyDescent="0.25">
      <c r="D10" s="1"/>
    </row>
    <row r="12" spans="2:13" ht="7.5" customHeight="1" x14ac:dyDescent="0.2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2:13" ht="23.25" x14ac:dyDescent="0.35">
      <c r="B13" s="28" t="s">
        <v>105</v>
      </c>
    </row>
    <row r="16" spans="2:13" ht="15" x14ac:dyDescent="0.2">
      <c r="B16" s="19" t="s">
        <v>95</v>
      </c>
    </row>
    <row r="17" spans="2:13" ht="15" x14ac:dyDescent="0.25">
      <c r="B17" s="2" t="s">
        <v>408</v>
      </c>
      <c r="G17" s="14"/>
      <c r="H17" s="35"/>
      <c r="I17" s="2" t="s">
        <v>59</v>
      </c>
    </row>
    <row r="18" spans="2:13" ht="30.75" customHeight="1" x14ac:dyDescent="0.25">
      <c r="C18" s="15"/>
      <c r="D18" s="16" t="s">
        <v>49</v>
      </c>
      <c r="E18" s="162" t="s">
        <v>52</v>
      </c>
      <c r="F18" s="162"/>
      <c r="G18" s="162"/>
      <c r="H18" s="162"/>
      <c r="I18" s="162"/>
      <c r="J18" s="162"/>
      <c r="K18" s="162"/>
      <c r="L18" s="162"/>
      <c r="M18" s="162"/>
    </row>
    <row r="19" spans="2:13" ht="30.75" customHeight="1" x14ac:dyDescent="0.25">
      <c r="C19" s="15"/>
      <c r="D19" s="16" t="s">
        <v>50</v>
      </c>
      <c r="E19" s="163" t="s">
        <v>93</v>
      </c>
      <c r="F19" s="163"/>
      <c r="G19" s="163"/>
      <c r="H19" s="163"/>
      <c r="I19" s="163"/>
      <c r="J19" s="163"/>
      <c r="K19" s="163"/>
      <c r="L19" s="163"/>
      <c r="M19" s="163"/>
    </row>
    <row r="20" spans="2:13" ht="34.5" customHeight="1" x14ac:dyDescent="0.25">
      <c r="C20" s="15"/>
      <c r="D20" s="17" t="s">
        <v>69</v>
      </c>
      <c r="E20" s="163" t="s">
        <v>51</v>
      </c>
      <c r="F20" s="163"/>
      <c r="G20" s="163"/>
      <c r="H20" s="163"/>
      <c r="I20" s="163"/>
      <c r="J20" s="163"/>
      <c r="K20" s="163"/>
      <c r="L20" s="163"/>
      <c r="M20" s="163"/>
    </row>
    <row r="21" spans="2:13" ht="30.75" customHeight="1" x14ac:dyDescent="0.25">
      <c r="C21" s="15"/>
      <c r="D21" s="16" t="s">
        <v>9</v>
      </c>
      <c r="E21" s="163" t="s">
        <v>418</v>
      </c>
      <c r="F21" s="163"/>
      <c r="G21" s="163"/>
      <c r="H21" s="163"/>
      <c r="I21" s="163"/>
      <c r="J21" s="163"/>
      <c r="K21" s="163"/>
      <c r="L21" s="163"/>
      <c r="M21" s="163"/>
    </row>
    <row r="22" spans="2:13" ht="30.75" customHeight="1" x14ac:dyDescent="0.25">
      <c r="C22" s="15"/>
      <c r="D22" s="16" t="s">
        <v>37</v>
      </c>
      <c r="E22" s="163" t="s">
        <v>419</v>
      </c>
      <c r="F22" s="163"/>
      <c r="G22" s="163"/>
      <c r="H22" s="163"/>
      <c r="I22" s="163"/>
      <c r="J22" s="163"/>
      <c r="K22" s="163"/>
      <c r="L22" s="163"/>
      <c r="M22" s="163"/>
    </row>
    <row r="23" spans="2:13" ht="30.75" customHeight="1" x14ac:dyDescent="0.25">
      <c r="C23" s="15"/>
      <c r="D23" s="16" t="s">
        <v>5</v>
      </c>
      <c r="E23" s="164" t="s">
        <v>53</v>
      </c>
      <c r="F23" s="164"/>
      <c r="G23" s="164"/>
      <c r="H23" s="164"/>
      <c r="I23" s="164"/>
      <c r="J23" s="164"/>
      <c r="K23" s="164"/>
      <c r="L23" s="164"/>
      <c r="M23" s="164"/>
    </row>
    <row r="24" spans="2:13" ht="30.75" customHeight="1" x14ac:dyDescent="0.25">
      <c r="C24" s="15"/>
      <c r="D24" s="16" t="s">
        <v>13</v>
      </c>
      <c r="E24" s="163" t="s">
        <v>58</v>
      </c>
      <c r="F24" s="163"/>
      <c r="G24" s="163"/>
      <c r="H24" s="163"/>
      <c r="I24" s="163"/>
      <c r="J24" s="163"/>
      <c r="K24" s="163"/>
      <c r="L24" s="163"/>
      <c r="M24" s="163"/>
    </row>
    <row r="26" spans="2:13" ht="15" x14ac:dyDescent="0.2">
      <c r="B26" s="19" t="s">
        <v>96</v>
      </c>
    </row>
    <row r="27" spans="2:13" ht="15" x14ac:dyDescent="0.25">
      <c r="B27" s="2" t="s">
        <v>94</v>
      </c>
    </row>
    <row r="29" spans="2:13" ht="30.75" customHeight="1" x14ac:dyDescent="0.2">
      <c r="D29" s="18" t="s">
        <v>74</v>
      </c>
      <c r="E29" s="159" t="s">
        <v>401</v>
      </c>
      <c r="F29" s="160"/>
      <c r="G29" s="160"/>
      <c r="H29" s="160"/>
      <c r="I29" s="160"/>
      <c r="J29" s="160"/>
      <c r="K29" s="160"/>
      <c r="L29" s="160"/>
      <c r="M29" s="161"/>
    </row>
    <row r="30" spans="2:13" ht="30.75" customHeight="1" x14ac:dyDescent="0.2">
      <c r="D30" s="18" t="s">
        <v>73</v>
      </c>
      <c r="E30" s="159" t="s">
        <v>402</v>
      </c>
      <c r="F30" s="160"/>
      <c r="G30" s="160"/>
      <c r="H30" s="160"/>
      <c r="I30" s="160"/>
      <c r="J30" s="160"/>
      <c r="K30" s="160"/>
      <c r="L30" s="160"/>
      <c r="M30" s="161"/>
    </row>
    <row r="31" spans="2:13" ht="30.75" customHeight="1" x14ac:dyDescent="0.2">
      <c r="D31" s="18" t="s">
        <v>70</v>
      </c>
      <c r="E31" s="159" t="s">
        <v>54</v>
      </c>
      <c r="F31" s="160"/>
      <c r="G31" s="160"/>
      <c r="H31" s="160"/>
      <c r="I31" s="160"/>
      <c r="J31" s="160"/>
      <c r="K31" s="160"/>
      <c r="L31" s="160"/>
      <c r="M31" s="161"/>
    </row>
    <row r="32" spans="2:13" ht="30.75" customHeight="1" x14ac:dyDescent="0.2">
      <c r="D32" s="18" t="s">
        <v>71</v>
      </c>
      <c r="E32" s="159" t="s">
        <v>72</v>
      </c>
      <c r="F32" s="160"/>
      <c r="G32" s="160"/>
      <c r="H32" s="160"/>
      <c r="I32" s="160"/>
      <c r="J32" s="160"/>
      <c r="K32" s="160"/>
      <c r="L32" s="160"/>
      <c r="M32" s="161"/>
    </row>
    <row r="33" spans="2:13" ht="31.5" customHeight="1" x14ac:dyDescent="0.2">
      <c r="D33" s="18" t="s">
        <v>55</v>
      </c>
      <c r="E33" s="159" t="s">
        <v>403</v>
      </c>
      <c r="F33" s="160"/>
      <c r="G33" s="160"/>
      <c r="H33" s="160"/>
      <c r="I33" s="160"/>
      <c r="J33" s="160"/>
      <c r="K33" s="160"/>
      <c r="L33" s="160"/>
      <c r="M33" s="161"/>
    </row>
    <row r="34" spans="2:13" ht="31.5" customHeight="1" x14ac:dyDescent="0.2">
      <c r="D34" s="18" t="s">
        <v>64</v>
      </c>
      <c r="E34" s="159" t="s">
        <v>60</v>
      </c>
      <c r="F34" s="160"/>
      <c r="G34" s="160"/>
      <c r="H34" s="160"/>
      <c r="I34" s="160"/>
      <c r="J34" s="160"/>
      <c r="K34" s="160"/>
      <c r="L34" s="160"/>
      <c r="M34" s="161"/>
    </row>
    <row r="35" spans="2:13" ht="31.5" customHeight="1" x14ac:dyDescent="0.2">
      <c r="D35" s="18" t="s">
        <v>63</v>
      </c>
      <c r="E35" s="159" t="s">
        <v>61</v>
      </c>
      <c r="F35" s="160"/>
      <c r="G35" s="160"/>
      <c r="H35" s="160"/>
      <c r="I35" s="160"/>
      <c r="J35" s="160"/>
      <c r="K35" s="160"/>
      <c r="L35" s="160"/>
      <c r="M35" s="161"/>
    </row>
    <row r="36" spans="2:13" ht="31.5" customHeight="1" x14ac:dyDescent="0.2">
      <c r="D36" s="18" t="s">
        <v>62</v>
      </c>
      <c r="E36" s="159" t="s">
        <v>65</v>
      </c>
      <c r="F36" s="160"/>
      <c r="G36" s="160"/>
      <c r="H36" s="160"/>
      <c r="I36" s="160"/>
      <c r="J36" s="160"/>
      <c r="K36" s="160"/>
      <c r="L36" s="160"/>
      <c r="M36" s="161"/>
    </row>
    <row r="37" spans="2:13" ht="31.5" customHeight="1" x14ac:dyDescent="0.2">
      <c r="D37" s="18" t="s">
        <v>17</v>
      </c>
      <c r="E37" s="159" t="s">
        <v>67</v>
      </c>
      <c r="F37" s="160"/>
      <c r="G37" s="160"/>
      <c r="H37" s="160"/>
      <c r="I37" s="160"/>
      <c r="J37" s="160"/>
      <c r="K37" s="160"/>
      <c r="L37" s="160"/>
      <c r="M37" s="161"/>
    </row>
    <row r="38" spans="2:13" ht="31.5" customHeight="1" x14ac:dyDescent="0.2">
      <c r="D38" s="18" t="s">
        <v>18</v>
      </c>
      <c r="E38" s="159" t="s">
        <v>68</v>
      </c>
      <c r="F38" s="160"/>
      <c r="G38" s="160"/>
      <c r="H38" s="160"/>
      <c r="I38" s="160"/>
      <c r="J38" s="160"/>
      <c r="K38" s="160"/>
      <c r="L38" s="160"/>
      <c r="M38" s="161"/>
    </row>
    <row r="39" spans="2:13" ht="15" x14ac:dyDescent="0.2">
      <c r="B39" s="13"/>
    </row>
  </sheetData>
  <mergeCells count="24">
    <mergeCell ref="E34:M34"/>
    <mergeCell ref="E35:M35"/>
    <mergeCell ref="E36:M36"/>
    <mergeCell ref="E37:M37"/>
    <mergeCell ref="E38:M38"/>
    <mergeCell ref="E33:M33"/>
    <mergeCell ref="E18:M18"/>
    <mergeCell ref="E19:M19"/>
    <mergeCell ref="E20:M20"/>
    <mergeCell ref="E21:M21"/>
    <mergeCell ref="E22:M22"/>
    <mergeCell ref="E23:M23"/>
    <mergeCell ref="E24:M24"/>
    <mergeCell ref="E29:M29"/>
    <mergeCell ref="E30:M30"/>
    <mergeCell ref="E31:M31"/>
    <mergeCell ref="E32:M32"/>
    <mergeCell ref="D2:E2"/>
    <mergeCell ref="F2:H2"/>
    <mergeCell ref="D3:E3"/>
    <mergeCell ref="F3:H3"/>
    <mergeCell ref="D4:E5"/>
    <mergeCell ref="F4:H4"/>
    <mergeCell ref="F5:H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2:W44"/>
  <sheetViews>
    <sheetView zoomScale="90" zoomScaleNormal="90" workbookViewId="0">
      <selection activeCell="D20" sqref="D20"/>
    </sheetView>
  </sheetViews>
  <sheetFormatPr baseColWidth="10" defaultRowHeight="14.25" x14ac:dyDescent="0.2"/>
  <cols>
    <col min="1" max="1" width="11.42578125" style="2"/>
    <col min="2" max="2" width="13.42578125" style="2" customWidth="1"/>
    <col min="3" max="3" width="39.42578125" style="2" customWidth="1"/>
    <col min="4" max="4" width="32.28515625" style="2" customWidth="1"/>
    <col min="5" max="5" width="10.42578125" style="2" customWidth="1"/>
    <col min="6" max="15" width="11.42578125" style="2"/>
    <col min="16" max="16" width="11.42578125" style="22"/>
    <col min="17" max="20" width="11.42578125" style="30"/>
    <col min="21" max="21" width="25.140625" style="30" customWidth="1"/>
    <col min="22" max="23" width="11.42578125" style="30"/>
    <col min="24" max="16384" width="11.42578125" style="2"/>
  </cols>
  <sheetData>
    <row r="2" spans="2:21" ht="18.75" customHeight="1" x14ac:dyDescent="0.2">
      <c r="B2" s="7"/>
      <c r="C2" s="8"/>
      <c r="D2" s="153" t="s">
        <v>100</v>
      </c>
      <c r="E2" s="153"/>
      <c r="F2" s="154" t="s">
        <v>405</v>
      </c>
      <c r="G2" s="154"/>
      <c r="H2" s="154"/>
      <c r="P2" s="2"/>
    </row>
    <row r="3" spans="2:21" ht="21" customHeight="1" x14ac:dyDescent="0.2">
      <c r="B3" s="9"/>
      <c r="C3" s="10"/>
      <c r="D3" s="153" t="s">
        <v>101</v>
      </c>
      <c r="E3" s="153"/>
      <c r="F3" s="154" t="s">
        <v>102</v>
      </c>
      <c r="G3" s="154"/>
      <c r="H3" s="154"/>
      <c r="P3" s="2"/>
    </row>
    <row r="4" spans="2:21" x14ac:dyDescent="0.2">
      <c r="B4" s="9"/>
      <c r="C4" s="10"/>
      <c r="D4" s="155" t="s">
        <v>119</v>
      </c>
      <c r="E4" s="156"/>
      <c r="F4" s="154" t="s">
        <v>118</v>
      </c>
      <c r="G4" s="154"/>
      <c r="H4" s="154"/>
      <c r="P4" s="2"/>
    </row>
    <row r="5" spans="2:21" x14ac:dyDescent="0.2">
      <c r="B5" s="11"/>
      <c r="C5" s="12"/>
      <c r="D5" s="157"/>
      <c r="E5" s="158"/>
      <c r="F5" s="154" t="s">
        <v>104</v>
      </c>
      <c r="G5" s="154"/>
      <c r="H5" s="154"/>
      <c r="P5" s="2"/>
    </row>
    <row r="7" spans="2:21" ht="15.75" x14ac:dyDescent="0.25">
      <c r="C7" s="1"/>
    </row>
    <row r="8" spans="2:21" ht="15.75" x14ac:dyDescent="0.25">
      <c r="C8" s="1"/>
    </row>
    <row r="9" spans="2:21" ht="15.75" x14ac:dyDescent="0.25">
      <c r="C9" s="1"/>
    </row>
    <row r="10" spans="2:21" ht="15.75" x14ac:dyDescent="0.25">
      <c r="C10" s="1"/>
    </row>
    <row r="12" spans="2:21" ht="37.5" customHeight="1" x14ac:dyDescent="0.2">
      <c r="B12" s="4" t="s">
        <v>66</v>
      </c>
    </row>
    <row r="13" spans="2:21" ht="15" x14ac:dyDescent="0.25">
      <c r="B13" s="23" t="s">
        <v>46</v>
      </c>
      <c r="C13" s="23" t="s">
        <v>39</v>
      </c>
      <c r="D13" s="165" t="s">
        <v>47</v>
      </c>
      <c r="E13" s="165"/>
      <c r="Q13" s="31" t="s">
        <v>75</v>
      </c>
      <c r="R13" s="32"/>
    </row>
    <row r="14" spans="2:21" ht="15" x14ac:dyDescent="0.25">
      <c r="B14" s="23" t="s">
        <v>40</v>
      </c>
      <c r="C14" s="17" t="s">
        <v>0</v>
      </c>
      <c r="D14" s="36" t="s">
        <v>81</v>
      </c>
      <c r="Q14" s="31" t="s">
        <v>76</v>
      </c>
      <c r="R14" s="32" t="s">
        <v>33</v>
      </c>
      <c r="S14" s="38" t="s">
        <v>20</v>
      </c>
      <c r="T14" s="32" t="s">
        <v>11</v>
      </c>
      <c r="U14" s="32">
        <v>2013</v>
      </c>
    </row>
    <row r="15" spans="2:21" ht="15" x14ac:dyDescent="0.25">
      <c r="B15" s="23" t="s">
        <v>41</v>
      </c>
      <c r="C15" s="17" t="s">
        <v>1</v>
      </c>
      <c r="D15" s="36" t="s">
        <v>423</v>
      </c>
      <c r="Q15" s="31" t="s">
        <v>77</v>
      </c>
      <c r="R15" s="32" t="s">
        <v>34</v>
      </c>
      <c r="S15" s="38" t="s">
        <v>21</v>
      </c>
      <c r="T15" s="32" t="s">
        <v>30</v>
      </c>
      <c r="U15" s="32">
        <f>+U14+1</f>
        <v>2014</v>
      </c>
    </row>
    <row r="16" spans="2:21" ht="15" x14ac:dyDescent="0.25">
      <c r="B16" s="29"/>
      <c r="C16" s="17"/>
      <c r="D16" s="36"/>
      <c r="Q16" s="31"/>
      <c r="R16" s="32" t="s">
        <v>422</v>
      </c>
      <c r="S16" s="30" t="s">
        <v>22</v>
      </c>
      <c r="T16" s="32"/>
      <c r="U16" s="32"/>
    </row>
    <row r="17" spans="2:23" ht="15" x14ac:dyDescent="0.25">
      <c r="B17" s="29" t="s">
        <v>42</v>
      </c>
      <c r="C17" s="17" t="s">
        <v>3</v>
      </c>
      <c r="D17" s="36" t="s">
        <v>99</v>
      </c>
      <c r="Q17" s="31" t="s">
        <v>78</v>
      </c>
      <c r="R17" s="32" t="s">
        <v>48</v>
      </c>
      <c r="S17" s="38" t="s">
        <v>415</v>
      </c>
      <c r="T17" s="32" t="s">
        <v>31</v>
      </c>
      <c r="U17" s="32">
        <f>+U15+1</f>
        <v>2015</v>
      </c>
    </row>
    <row r="18" spans="2:23" ht="15" x14ac:dyDescent="0.25">
      <c r="B18" s="29" t="s">
        <v>43</v>
      </c>
      <c r="C18" s="17" t="s">
        <v>69</v>
      </c>
      <c r="D18" s="36" t="s">
        <v>30</v>
      </c>
      <c r="Q18" s="31" t="s">
        <v>79</v>
      </c>
      <c r="R18" s="32" t="s">
        <v>35</v>
      </c>
      <c r="S18" s="38" t="s">
        <v>23</v>
      </c>
      <c r="T18" s="32" t="s">
        <v>32</v>
      </c>
      <c r="U18" s="32">
        <f t="shared" ref="U18:U42" si="0">+U17+1</f>
        <v>2016</v>
      </c>
    </row>
    <row r="19" spans="2:23" ht="15" x14ac:dyDescent="0.25">
      <c r="B19" s="29" t="s">
        <v>44</v>
      </c>
      <c r="C19" s="17" t="s">
        <v>9</v>
      </c>
      <c r="D19" s="36" t="s">
        <v>417</v>
      </c>
      <c r="Q19" s="31" t="s">
        <v>80</v>
      </c>
      <c r="R19" s="32" t="s">
        <v>36</v>
      </c>
      <c r="S19" s="38" t="s">
        <v>416</v>
      </c>
      <c r="U19" s="32">
        <f t="shared" si="0"/>
        <v>2017</v>
      </c>
    </row>
    <row r="20" spans="2:23" ht="15" x14ac:dyDescent="0.25">
      <c r="B20" s="23" t="s">
        <v>45</v>
      </c>
      <c r="C20" s="17" t="s">
        <v>37</v>
      </c>
      <c r="D20" s="36" t="s">
        <v>417</v>
      </c>
      <c r="Q20" s="31" t="s">
        <v>81</v>
      </c>
      <c r="R20" s="30" t="s">
        <v>423</v>
      </c>
      <c r="S20" s="38" t="s">
        <v>24</v>
      </c>
      <c r="U20" s="32">
        <f t="shared" si="0"/>
        <v>2018</v>
      </c>
    </row>
    <row r="21" spans="2:23" ht="15" x14ac:dyDescent="0.25">
      <c r="B21" s="23"/>
      <c r="C21" s="17"/>
      <c r="D21" s="24" t="s">
        <v>2</v>
      </c>
      <c r="E21" s="24" t="s">
        <v>13</v>
      </c>
      <c r="F21" s="24" t="s">
        <v>111</v>
      </c>
      <c r="G21" s="24" t="s">
        <v>112</v>
      </c>
      <c r="Q21" s="31" t="s">
        <v>82</v>
      </c>
      <c r="R21" s="32"/>
      <c r="S21" s="38" t="s">
        <v>25</v>
      </c>
      <c r="T21" s="32"/>
      <c r="U21" s="32">
        <f t="shared" si="0"/>
        <v>2019</v>
      </c>
      <c r="V21" s="32"/>
    </row>
    <row r="22" spans="2:23" ht="15" x14ac:dyDescent="0.25">
      <c r="B22" s="23"/>
      <c r="C22" s="2" t="s">
        <v>4</v>
      </c>
      <c r="D22" s="2">
        <f>IF(+D23-1=-1,"",+D23-1)</f>
        <v>2015</v>
      </c>
      <c r="S22" s="38" t="s">
        <v>26</v>
      </c>
      <c r="T22" s="32" t="s">
        <v>25</v>
      </c>
      <c r="U22" s="32">
        <f t="shared" si="0"/>
        <v>2020</v>
      </c>
      <c r="V22" s="32">
        <f>+U20+1</f>
        <v>2019</v>
      </c>
    </row>
    <row r="23" spans="2:23" ht="15" x14ac:dyDescent="0.25">
      <c r="B23" s="23" t="s">
        <v>56</v>
      </c>
      <c r="C23" s="17" t="s">
        <v>5</v>
      </c>
      <c r="D23" s="36">
        <v>2016</v>
      </c>
      <c r="E23" s="37">
        <v>0.04</v>
      </c>
      <c r="F23" s="37"/>
      <c r="G23" s="37"/>
      <c r="S23" s="38" t="s">
        <v>27</v>
      </c>
      <c r="U23" s="32">
        <f t="shared" si="0"/>
        <v>2021</v>
      </c>
    </row>
    <row r="24" spans="2:23" ht="15" x14ac:dyDescent="0.25">
      <c r="B24" s="23" t="s">
        <v>57</v>
      </c>
      <c r="C24" s="2" t="s">
        <v>6</v>
      </c>
      <c r="D24" s="2">
        <f>+IF(D23+1=1,"",D23+1)</f>
        <v>2017</v>
      </c>
      <c r="E24" s="37">
        <v>0.04</v>
      </c>
      <c r="F24" s="37"/>
      <c r="G24" s="37"/>
      <c r="S24" s="38" t="s">
        <v>28</v>
      </c>
      <c r="U24" s="32">
        <f t="shared" si="0"/>
        <v>2022</v>
      </c>
    </row>
    <row r="25" spans="2:23" ht="15" x14ac:dyDescent="0.25">
      <c r="B25" s="23" t="s">
        <v>57</v>
      </c>
      <c r="C25" s="2" t="s">
        <v>7</v>
      </c>
      <c r="D25" s="2">
        <f>+IF(ISERROR(IF(D24+1=2,"",D24+1)),"",IF(D24+1=2,"",D24+1))</f>
        <v>2018</v>
      </c>
      <c r="E25" s="37">
        <v>0.04</v>
      </c>
      <c r="F25" s="37"/>
      <c r="G25" s="37"/>
      <c r="S25" s="38" t="s">
        <v>29</v>
      </c>
      <c r="U25" s="32">
        <f t="shared" si="0"/>
        <v>2023</v>
      </c>
    </row>
    <row r="26" spans="2:23" ht="15" x14ac:dyDescent="0.25">
      <c r="B26" s="23" t="s">
        <v>57</v>
      </c>
      <c r="C26" s="2" t="s">
        <v>8</v>
      </c>
      <c r="D26" s="2">
        <f>+IF(ISERROR(IF(D25+1=3,"",D25+1)),"",IF(D25+1=3,"",D25+1))</f>
        <v>2019</v>
      </c>
      <c r="E26" s="37">
        <v>0.04</v>
      </c>
      <c r="F26" s="37"/>
      <c r="G26" s="37"/>
      <c r="S26" s="30" t="s">
        <v>417</v>
      </c>
      <c r="U26" s="32">
        <f t="shared" si="0"/>
        <v>2024</v>
      </c>
    </row>
    <row r="27" spans="2:23" ht="15" x14ac:dyDescent="0.25">
      <c r="B27" s="23" t="s">
        <v>57</v>
      </c>
      <c r="C27" s="2" t="s">
        <v>10</v>
      </c>
      <c r="D27" s="14" t="str">
        <f>+CONCATENATE(W28," ",D22,T18,D26)</f>
        <v>Periodo 2015-2019</v>
      </c>
      <c r="E27" s="14"/>
      <c r="R27" s="32"/>
      <c r="S27" s="32"/>
      <c r="U27" s="32">
        <f t="shared" si="0"/>
        <v>2025</v>
      </c>
    </row>
    <row r="28" spans="2:23" x14ac:dyDescent="0.2">
      <c r="T28" s="32"/>
      <c r="U28" s="32">
        <f t="shared" si="0"/>
        <v>2026</v>
      </c>
      <c r="W28" s="32" t="s">
        <v>2</v>
      </c>
    </row>
    <row r="29" spans="2:23" x14ac:dyDescent="0.2">
      <c r="Q29" s="30" t="s">
        <v>113</v>
      </c>
      <c r="U29" s="32">
        <f t="shared" si="0"/>
        <v>2027</v>
      </c>
    </row>
    <row r="30" spans="2:23" ht="15" x14ac:dyDescent="0.25">
      <c r="C30" s="17"/>
      <c r="Q30" s="30" t="s">
        <v>114</v>
      </c>
      <c r="U30" s="32">
        <f t="shared" si="0"/>
        <v>2028</v>
      </c>
    </row>
    <row r="31" spans="2:23" x14ac:dyDescent="0.2">
      <c r="Q31" s="30" t="s">
        <v>115</v>
      </c>
      <c r="U31" s="32">
        <f t="shared" si="0"/>
        <v>2029</v>
      </c>
    </row>
    <row r="32" spans="2:23" x14ac:dyDescent="0.2">
      <c r="Q32" s="30" t="s">
        <v>116</v>
      </c>
      <c r="U32" s="32">
        <f t="shared" si="0"/>
        <v>2030</v>
      </c>
    </row>
    <row r="33" spans="2:23" x14ac:dyDescent="0.2">
      <c r="Q33" s="30" t="s">
        <v>112</v>
      </c>
      <c r="U33" s="32">
        <f t="shared" si="0"/>
        <v>2031</v>
      </c>
    </row>
    <row r="34" spans="2:23" s="6" customFormat="1" ht="15" x14ac:dyDescent="0.25">
      <c r="B34" s="25"/>
      <c r="C34" s="20" t="s">
        <v>83</v>
      </c>
      <c r="D34" s="26" t="s">
        <v>84</v>
      </c>
      <c r="E34" s="166" t="s">
        <v>85</v>
      </c>
      <c r="F34" s="166"/>
      <c r="G34" s="166" t="s">
        <v>86</v>
      </c>
      <c r="H34" s="166"/>
      <c r="P34" s="27"/>
      <c r="Q34" s="33"/>
      <c r="R34" s="33"/>
      <c r="S34" s="33"/>
      <c r="T34" s="33"/>
      <c r="U34" s="34">
        <f t="shared" si="0"/>
        <v>2032</v>
      </c>
      <c r="V34" s="33"/>
      <c r="W34" s="33"/>
    </row>
    <row r="35" spans="2:23" ht="15" x14ac:dyDescent="0.25">
      <c r="B35" s="21" t="s">
        <v>87</v>
      </c>
      <c r="C35" s="5"/>
      <c r="D35" s="5"/>
      <c r="E35" s="166"/>
      <c r="F35" s="166"/>
      <c r="G35" s="166"/>
      <c r="H35" s="166"/>
      <c r="U35" s="32">
        <f t="shared" si="0"/>
        <v>2033</v>
      </c>
    </row>
    <row r="36" spans="2:23" ht="15" x14ac:dyDescent="0.25">
      <c r="B36" s="21" t="s">
        <v>88</v>
      </c>
      <c r="C36" s="5"/>
      <c r="D36" s="5"/>
      <c r="E36" s="166"/>
      <c r="F36" s="166"/>
      <c r="G36" s="166"/>
      <c r="H36" s="166"/>
      <c r="U36" s="32">
        <f t="shared" si="0"/>
        <v>2034</v>
      </c>
    </row>
    <row r="37" spans="2:23" ht="15" x14ac:dyDescent="0.25">
      <c r="B37" s="21" t="s">
        <v>89</v>
      </c>
      <c r="C37" s="5"/>
      <c r="D37" s="5"/>
      <c r="E37" s="166"/>
      <c r="F37" s="166"/>
      <c r="G37" s="166"/>
      <c r="H37" s="166"/>
      <c r="U37" s="32">
        <f t="shared" si="0"/>
        <v>2035</v>
      </c>
    </row>
    <row r="38" spans="2:23" x14ac:dyDescent="0.2">
      <c r="U38" s="32">
        <f t="shared" si="0"/>
        <v>2036</v>
      </c>
    </row>
    <row r="39" spans="2:23" x14ac:dyDescent="0.2">
      <c r="U39" s="32">
        <f t="shared" si="0"/>
        <v>2037</v>
      </c>
    </row>
    <row r="40" spans="2:23" x14ac:dyDescent="0.2">
      <c r="U40" s="32">
        <f t="shared" si="0"/>
        <v>2038</v>
      </c>
    </row>
    <row r="41" spans="2:23" x14ac:dyDescent="0.2">
      <c r="U41" s="32">
        <f t="shared" si="0"/>
        <v>2039</v>
      </c>
    </row>
    <row r="42" spans="2:23" x14ac:dyDescent="0.2">
      <c r="U42" s="32">
        <f t="shared" si="0"/>
        <v>2040</v>
      </c>
    </row>
    <row r="43" spans="2:23" x14ac:dyDescent="0.2">
      <c r="U43" s="32"/>
    </row>
    <row r="44" spans="2:23" x14ac:dyDescent="0.2">
      <c r="V44" s="32"/>
    </row>
  </sheetData>
  <mergeCells count="16">
    <mergeCell ref="G34:H34"/>
    <mergeCell ref="E34:F34"/>
    <mergeCell ref="E35:F35"/>
    <mergeCell ref="E36:F36"/>
    <mergeCell ref="E37:F37"/>
    <mergeCell ref="G35:H35"/>
    <mergeCell ref="G36:H36"/>
    <mergeCell ref="G37:H37"/>
    <mergeCell ref="D13:E13"/>
    <mergeCell ref="D2:E2"/>
    <mergeCell ref="F2:H2"/>
    <mergeCell ref="D3:E3"/>
    <mergeCell ref="F3:H3"/>
    <mergeCell ref="D4:E5"/>
    <mergeCell ref="F4:H4"/>
    <mergeCell ref="F5:H5"/>
  </mergeCells>
  <dataValidations count="6">
    <dataValidation type="list" allowBlank="1" showInputMessage="1" showErrorMessage="1" sqref="D18">
      <formula1>$T$14:$T$17</formula1>
    </dataValidation>
    <dataValidation type="list" allowBlank="1" showInputMessage="1" showErrorMessage="1" sqref="D14">
      <formula1>$Q$13:$Q$21</formula1>
    </dataValidation>
    <dataValidation type="list" allowBlank="1" showInputMessage="1" showErrorMessage="1" sqref="D23">
      <formula1>$U$14:$U$43</formula1>
    </dataValidation>
    <dataValidation type="list" allowBlank="1" showInputMessage="1" showErrorMessage="1" sqref="D19:D20">
      <formula1>$S$14:$S$27</formula1>
    </dataValidation>
    <dataValidation type="list" allowBlank="1" showInputMessage="1" showErrorMessage="1" sqref="D15">
      <formula1>$R$14:$R$20</formula1>
    </dataValidation>
    <dataValidation type="list" allowBlank="1" showInputMessage="1" showErrorMessage="1" sqref="D16">
      <formula1>$Q$29:$Q$33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B1:AX1026"/>
  <sheetViews>
    <sheetView showGridLines="0" tabSelected="1" topLeftCell="D13" zoomScaleNormal="100" workbookViewId="0">
      <pane xSplit="2" ySplit="10" topLeftCell="F23" activePane="bottomRight" state="frozen"/>
      <selection activeCell="D13" sqref="D13"/>
      <selection pane="topRight" activeCell="F13" sqref="F13"/>
      <selection pane="bottomLeft" activeCell="D23" sqref="D23"/>
      <selection pane="bottomRight" activeCell="F26" sqref="F26"/>
    </sheetView>
  </sheetViews>
  <sheetFormatPr baseColWidth="10" defaultRowHeight="14.25" x14ac:dyDescent="0.2"/>
  <cols>
    <col min="1" max="1" width="7.5703125" style="39" customWidth="1"/>
    <col min="2" max="2" width="20.5703125" style="141" customWidth="1"/>
    <col min="3" max="3" width="19.42578125" style="141" customWidth="1"/>
    <col min="4" max="4" width="23.85546875" style="39" bestFit="1" customWidth="1"/>
    <col min="5" max="5" width="46.28515625" style="39" customWidth="1"/>
    <col min="6" max="6" width="20" style="40" customWidth="1"/>
    <col min="7" max="7" width="17.28515625" style="40" customWidth="1"/>
    <col min="8" max="8" width="14.28515625" style="39" bestFit="1" customWidth="1"/>
    <col min="9" max="10" width="14.7109375" style="39" customWidth="1"/>
    <col min="11" max="11" width="19.5703125" style="39" customWidth="1"/>
    <col min="12" max="14" width="16.42578125" style="39" customWidth="1"/>
    <col min="15" max="16" width="11.42578125" style="39"/>
    <col min="17" max="17" width="13" style="39" customWidth="1"/>
    <col min="18" max="18" width="14.28515625" style="39" customWidth="1"/>
    <col min="19" max="21" width="14.42578125" style="39" customWidth="1"/>
    <col min="22" max="22" width="16.42578125" style="39" bestFit="1" customWidth="1"/>
    <col min="23" max="25" width="11.42578125" style="39"/>
    <col min="26" max="26" width="0" style="39" hidden="1" customWidth="1"/>
    <col min="27" max="29" width="11.42578125" style="39"/>
    <col min="30" max="31" width="16.85546875" style="39" customWidth="1"/>
    <col min="32" max="32" width="11.42578125" style="39"/>
    <col min="33" max="33" width="16.28515625" style="39" customWidth="1"/>
    <col min="34" max="34" width="17" style="39" customWidth="1"/>
    <col min="35" max="37" width="11.42578125" style="39"/>
    <col min="38" max="38" width="14.28515625" style="39" customWidth="1"/>
    <col min="39" max="39" width="16.140625" style="39" customWidth="1"/>
    <col min="40" max="16384" width="11.42578125" style="39"/>
  </cols>
  <sheetData>
    <row r="1" spans="2:45" x14ac:dyDescent="0.2">
      <c r="B1" s="39"/>
      <c r="C1" s="39"/>
    </row>
    <row r="2" spans="2:45" ht="28.5" x14ac:dyDescent="0.2">
      <c r="B2" s="41"/>
      <c r="C2" s="42" t="s">
        <v>100</v>
      </c>
      <c r="D2" s="43" t="s">
        <v>406</v>
      </c>
      <c r="E2" s="44"/>
      <c r="F2" s="174"/>
      <c r="G2" s="174"/>
      <c r="H2" s="174"/>
    </row>
    <row r="3" spans="2:45" ht="28.5" x14ac:dyDescent="0.2">
      <c r="B3" s="45"/>
      <c r="C3" s="42" t="s">
        <v>101</v>
      </c>
      <c r="D3" s="43" t="s">
        <v>102</v>
      </c>
      <c r="E3" s="44"/>
      <c r="F3" s="174"/>
      <c r="G3" s="174"/>
      <c r="H3" s="174"/>
    </row>
    <row r="4" spans="2:45" x14ac:dyDescent="0.2">
      <c r="B4" s="45"/>
      <c r="C4" s="183" t="s">
        <v>121</v>
      </c>
      <c r="D4" s="43" t="s">
        <v>118</v>
      </c>
      <c r="E4" s="189"/>
      <c r="F4" s="174"/>
      <c r="G4" s="174"/>
      <c r="H4" s="174"/>
    </row>
    <row r="5" spans="2:45" x14ac:dyDescent="0.2">
      <c r="B5" s="46"/>
      <c r="C5" s="184"/>
      <c r="D5" s="47" t="s">
        <v>407</v>
      </c>
      <c r="E5" s="189"/>
      <c r="F5" s="174"/>
      <c r="G5" s="174"/>
      <c r="H5" s="174"/>
    </row>
    <row r="6" spans="2:45" x14ac:dyDescent="0.2">
      <c r="B6" s="39"/>
      <c r="C6" s="39"/>
    </row>
    <row r="7" spans="2:45" ht="16.5" customHeight="1" x14ac:dyDescent="0.25">
      <c r="B7" s="48"/>
      <c r="C7" s="48"/>
      <c r="D7" s="48"/>
      <c r="E7" s="49"/>
      <c r="F7" s="50"/>
      <c r="G7" s="50"/>
    </row>
    <row r="8" spans="2:45" ht="16.5" customHeight="1" x14ac:dyDescent="0.25">
      <c r="B8" s="39"/>
      <c r="C8" s="39"/>
      <c r="E8" s="49"/>
      <c r="F8" s="50"/>
      <c r="G8" s="50"/>
    </row>
    <row r="9" spans="2:45" ht="16.5" customHeight="1" x14ac:dyDescent="0.25">
      <c r="B9" s="39"/>
      <c r="C9" s="39"/>
      <c r="E9" s="49"/>
      <c r="F9" s="50"/>
      <c r="G9" s="50"/>
    </row>
    <row r="10" spans="2:45" ht="16.5" customHeight="1" x14ac:dyDescent="0.25">
      <c r="B10" s="39"/>
      <c r="C10" s="39"/>
      <c r="E10" s="49"/>
      <c r="F10" s="50"/>
      <c r="G10" s="50"/>
    </row>
    <row r="11" spans="2:45" ht="15.75" x14ac:dyDescent="0.25">
      <c r="B11" s="39"/>
      <c r="C11" s="39"/>
      <c r="E11" s="49"/>
      <c r="F11" s="50"/>
      <c r="G11" s="50"/>
    </row>
    <row r="12" spans="2:45" s="52" customFormat="1" ht="23.25" x14ac:dyDescent="0.2">
      <c r="B12" s="51" t="s">
        <v>120</v>
      </c>
      <c r="C12" s="51"/>
      <c r="D12" s="51"/>
      <c r="F12" s="53"/>
      <c r="G12" s="53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</row>
    <row r="13" spans="2:45" s="52" customFormat="1" ht="33" customHeight="1" thickBot="1" x14ac:dyDescent="0.25">
      <c r="B13" s="55" t="str">
        <f>+Parámetros!D14</f>
        <v>07 COOPESANTOS</v>
      </c>
      <c r="C13" s="55"/>
      <c r="D13" s="55"/>
      <c r="F13" s="53"/>
      <c r="G13" s="53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6"/>
      <c r="Y13" s="56"/>
      <c r="Z13" s="54"/>
      <c r="AA13" s="54"/>
      <c r="AB13" s="54"/>
      <c r="AC13" s="54"/>
      <c r="AD13" s="54"/>
      <c r="AE13" s="54"/>
      <c r="AF13" s="54"/>
      <c r="AG13" s="56"/>
      <c r="AH13" s="56"/>
      <c r="AI13" s="54"/>
      <c r="AJ13" s="54"/>
      <c r="AK13" s="54"/>
      <c r="AL13" s="54"/>
      <c r="AM13" s="54"/>
      <c r="AN13" s="54"/>
      <c r="AO13" s="56"/>
      <c r="AP13" s="56"/>
      <c r="AQ13" s="54"/>
      <c r="AR13" s="54"/>
      <c r="AS13" s="54"/>
    </row>
    <row r="14" spans="2:45" s="52" customFormat="1" ht="15" customHeight="1" x14ac:dyDescent="0.25">
      <c r="B14" s="57" t="str">
        <f>+Parámetros!D15</f>
        <v>Gastos del Operador</v>
      </c>
      <c r="C14" s="57"/>
      <c r="D14" s="57"/>
      <c r="F14" s="5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178" t="s">
        <v>12</v>
      </c>
      <c r="Y14" s="179"/>
      <c r="Z14" s="54"/>
      <c r="AA14" s="54"/>
      <c r="AB14" s="54"/>
      <c r="AC14" s="54"/>
      <c r="AD14" s="54"/>
      <c r="AE14" s="54"/>
      <c r="AF14" s="54"/>
      <c r="AG14" s="178" t="s">
        <v>12</v>
      </c>
      <c r="AH14" s="179"/>
      <c r="AI14" s="54"/>
      <c r="AJ14" s="54"/>
      <c r="AK14" s="54"/>
      <c r="AL14" s="54"/>
      <c r="AM14" s="54"/>
      <c r="AN14" s="54"/>
      <c r="AO14" s="178" t="s">
        <v>12</v>
      </c>
      <c r="AP14" s="179"/>
      <c r="AQ14" s="54"/>
      <c r="AR14" s="54"/>
      <c r="AS14" s="54"/>
    </row>
    <row r="15" spans="2:45" s="52" customFormat="1" ht="15" customHeight="1" x14ac:dyDescent="0.25">
      <c r="B15" s="57"/>
      <c r="C15" s="57"/>
      <c r="D15" s="57"/>
      <c r="F15" s="53"/>
      <c r="G15" s="53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8"/>
      <c r="Y15" s="59"/>
      <c r="Z15" s="54"/>
      <c r="AA15" s="54"/>
      <c r="AB15" s="54"/>
      <c r="AC15" s="54"/>
      <c r="AD15" s="54"/>
      <c r="AE15" s="54"/>
      <c r="AF15" s="54"/>
      <c r="AG15" s="58"/>
      <c r="AH15" s="59"/>
      <c r="AI15" s="54"/>
      <c r="AJ15" s="54"/>
      <c r="AK15" s="54"/>
      <c r="AL15" s="54"/>
      <c r="AM15" s="54"/>
      <c r="AN15" s="54"/>
      <c r="AO15" s="58"/>
      <c r="AP15" s="59"/>
      <c r="AQ15" s="54"/>
      <c r="AR15" s="54"/>
      <c r="AS15" s="54"/>
    </row>
    <row r="16" spans="2:45" s="52" customFormat="1" ht="15" x14ac:dyDescent="0.25">
      <c r="B16" s="57" t="str">
        <f>+Parámetros!D17</f>
        <v>Colones</v>
      </c>
      <c r="C16" s="57"/>
      <c r="D16" s="57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60" t="s">
        <v>13</v>
      </c>
      <c r="Y16" s="61">
        <f>+Parámetros!E24</f>
        <v>0.04</v>
      </c>
      <c r="Z16" s="54"/>
      <c r="AA16" s="54"/>
      <c r="AB16" s="54"/>
      <c r="AC16" s="54"/>
      <c r="AD16" s="54"/>
      <c r="AE16" s="54"/>
      <c r="AF16" s="54"/>
      <c r="AG16" s="60" t="s">
        <v>13</v>
      </c>
      <c r="AH16" s="61">
        <f>+Parámetros!E25</f>
        <v>0.04</v>
      </c>
      <c r="AI16" s="54"/>
      <c r="AJ16" s="54"/>
      <c r="AK16" s="54"/>
      <c r="AL16" s="54"/>
      <c r="AM16" s="54"/>
      <c r="AN16" s="54"/>
      <c r="AO16" s="60" t="s">
        <v>13</v>
      </c>
      <c r="AP16" s="61">
        <f>+Parámetros!E26</f>
        <v>0.04</v>
      </c>
      <c r="AQ16" s="54"/>
      <c r="AR16" s="54"/>
      <c r="AS16" s="54"/>
    </row>
    <row r="17" spans="2:50" s="52" customFormat="1" ht="15" x14ac:dyDescent="0.25">
      <c r="B17" s="57" t="str">
        <f>+Parámetros!D27</f>
        <v>Periodo 2015-2019</v>
      </c>
      <c r="C17" s="57"/>
      <c r="D17" s="57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60" t="s">
        <v>111</v>
      </c>
      <c r="Y17" s="61">
        <f>+Parámetros!F24</f>
        <v>0</v>
      </c>
      <c r="Z17" s="54"/>
      <c r="AA17" s="54"/>
      <c r="AB17" s="54"/>
      <c r="AC17" s="54"/>
      <c r="AD17" s="54"/>
      <c r="AE17" s="54"/>
      <c r="AF17" s="54"/>
      <c r="AG17" s="60" t="s">
        <v>111</v>
      </c>
      <c r="AH17" s="61">
        <f>+Parámetros!F25</f>
        <v>0</v>
      </c>
      <c r="AI17" s="54"/>
      <c r="AJ17" s="54"/>
      <c r="AK17" s="54"/>
      <c r="AL17" s="54"/>
      <c r="AM17" s="54"/>
      <c r="AN17" s="54"/>
      <c r="AO17" s="60" t="s">
        <v>111</v>
      </c>
      <c r="AP17" s="61">
        <f>+Parámetros!F26</f>
        <v>0</v>
      </c>
      <c r="AQ17" s="54"/>
      <c r="AR17" s="54"/>
      <c r="AS17" s="54"/>
    </row>
    <row r="18" spans="2:50" s="52" customFormat="1" ht="15.75" thickBot="1" x14ac:dyDescent="0.3">
      <c r="B18" s="57" t="str">
        <f>+Parámetros!D18</f>
        <v>Datos en miles de colones</v>
      </c>
      <c r="C18" s="57"/>
      <c r="D18" s="57"/>
      <c r="F18" s="53"/>
      <c r="G18" s="53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62" t="s">
        <v>112</v>
      </c>
      <c r="Y18" s="63">
        <f>+Parámetros!G24</f>
        <v>0</v>
      </c>
      <c r="Z18" s="54"/>
      <c r="AA18" s="54"/>
      <c r="AB18" s="54"/>
      <c r="AC18" s="54"/>
      <c r="AD18" s="54"/>
      <c r="AE18" s="54"/>
      <c r="AF18" s="54"/>
      <c r="AG18" s="62" t="s">
        <v>112</v>
      </c>
      <c r="AH18" s="63">
        <f>+Parámetros!G25</f>
        <v>0</v>
      </c>
      <c r="AI18" s="54"/>
      <c r="AJ18" s="54"/>
      <c r="AK18" s="54"/>
      <c r="AL18" s="54"/>
      <c r="AM18" s="54"/>
      <c r="AN18" s="54"/>
      <c r="AO18" s="62" t="s">
        <v>112</v>
      </c>
      <c r="AP18" s="63">
        <f>+Parámetros!G26</f>
        <v>0</v>
      </c>
      <c r="AQ18" s="54"/>
      <c r="AR18" s="54"/>
      <c r="AS18" s="54"/>
    </row>
    <row r="19" spans="2:50" s="52" customFormat="1" x14ac:dyDescent="0.2">
      <c r="B19" s="64"/>
      <c r="C19" s="64"/>
      <c r="D19" s="64"/>
      <c r="F19" s="53"/>
      <c r="G19" s="53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</row>
    <row r="20" spans="2:50" s="67" customFormat="1" ht="39" customHeight="1" x14ac:dyDescent="0.25">
      <c r="B20" s="185" t="s">
        <v>420</v>
      </c>
      <c r="C20" s="186"/>
      <c r="D20" s="185" t="s">
        <v>424</v>
      </c>
      <c r="E20" s="186"/>
      <c r="F20" s="175" t="str">
        <f>+CONCATENATE("Año ",Parámetros!$D$22," (",Parámetros!$D$14,")")</f>
        <v>Año 2015 (07 COOPESANTOS)</v>
      </c>
      <c r="G20" s="176"/>
      <c r="H20" s="177"/>
      <c r="I20" s="175" t="str">
        <f>+CONCATENATE("Año ",Parámetros!$D$23," (",Parámetros!$D$14,")")</f>
        <v>Año 2016 (07 COOPESANTOS)</v>
      </c>
      <c r="J20" s="176"/>
      <c r="K20" s="177"/>
      <c r="L20" s="65"/>
      <c r="M20" s="65"/>
      <c r="N20" s="172" t="str">
        <f>+CONCATENATE(+Parámetros!$D$22," -",Parámetros!$D$23," (",B13,")")</f>
        <v>2015 -2016 (07 COOPESANTOS)</v>
      </c>
      <c r="O20" s="172"/>
      <c r="P20" s="172"/>
      <c r="Q20" s="180" t="str">
        <f>+CONCATENATE("Año"," ",IF(Parámetros!D19="N/A",Parámetros!D19,Parámetros!$D$24)," (",IF(Parámetros!D19="N/A"," ",B13),")")</f>
        <v>Año N/A ( )</v>
      </c>
      <c r="R20" s="181"/>
      <c r="S20" s="181"/>
      <c r="T20" s="181"/>
      <c r="U20" s="181"/>
      <c r="V20" s="181"/>
      <c r="W20" s="181"/>
      <c r="X20" s="181"/>
      <c r="Y20" s="182"/>
      <c r="Z20" s="66">
        <f>+Parámetros!$D$24</f>
        <v>2017</v>
      </c>
      <c r="AA20" s="172" t="str">
        <f>CONCATENATE(IF(Parámetros!D19="N/A","N/A",Parámetros!$D$23)," -",IF(Parámetros!D19="N/A"," ",Parámetros!$D$24)," (",IF(Parámetros!D19="N/A"," ",B13),")")</f>
        <v>N/A -  ( )</v>
      </c>
      <c r="AB20" s="172"/>
      <c r="AC20" s="172"/>
      <c r="AD20" s="175" t="str">
        <f>+CONCATENATE("Año ",IF(Parámetros!D19="N/A",Parámetros!D24,Parámetros!$D$25)," (",B13,")")</f>
        <v>Año 2017 (07 COOPESANTOS)</v>
      </c>
      <c r="AE20" s="176"/>
      <c r="AF20" s="176"/>
      <c r="AG20" s="176"/>
      <c r="AH20" s="177"/>
      <c r="AI20" s="172" t="str">
        <f>CONCATENATE(IF(Parámetros!D19="N/A",Parámetros!D23,Parámetros!$D$24)," -",IF(Parámetros!D19="N/A",Parámetros!D24,Parámetros!$D$25)," (",B13,")")</f>
        <v>2016 -2017 (07 COOPESANTOS)</v>
      </c>
      <c r="AJ20" s="172"/>
      <c r="AK20" s="172"/>
      <c r="AL20" s="175" t="str">
        <f>+CONCATENATE("Año ",IF(Parámetros!D19="N/A",Parámetros!D25,Parámetros!$D$26)," (",$B$13,")")</f>
        <v>Año 2018 (07 COOPESANTOS)</v>
      </c>
      <c r="AM20" s="176"/>
      <c r="AN20" s="176"/>
      <c r="AO20" s="176"/>
      <c r="AP20" s="177"/>
      <c r="AQ20" s="172" t="str">
        <f>CONCATENATE(IF(Parámetros!D19="N/A",Parámetros!D24,Parámetros!$D$25)," -",IF(Parámetros!D19="N/A",Parámetros!D25,Parámetros!$D$26)," (",B13,")")</f>
        <v>2017 -2018 (07 COOPESANTOS)</v>
      </c>
      <c r="AR20" s="172"/>
      <c r="AS20" s="172"/>
    </row>
    <row r="21" spans="2:50" s="67" customFormat="1" ht="41.25" customHeight="1" x14ac:dyDescent="0.2">
      <c r="B21" s="68" t="s">
        <v>74</v>
      </c>
      <c r="C21" s="68" t="s">
        <v>421</v>
      </c>
      <c r="D21" s="68" t="s">
        <v>74</v>
      </c>
      <c r="E21" s="68" t="s">
        <v>73</v>
      </c>
      <c r="F21" s="167" t="s">
        <v>399</v>
      </c>
      <c r="G21" s="167" t="s">
        <v>400</v>
      </c>
      <c r="H21" s="190" t="s">
        <v>331</v>
      </c>
      <c r="I21" s="167" t="s">
        <v>399</v>
      </c>
      <c r="J21" s="167" t="s">
        <v>400</v>
      </c>
      <c r="K21" s="190" t="str">
        <f>+CONCATENATE("Total ",+Parámetros!$D$23)</f>
        <v>Total 2016</v>
      </c>
      <c r="L21" s="69" t="s">
        <v>17</v>
      </c>
      <c r="M21" s="187" t="s">
        <v>18</v>
      </c>
      <c r="N21" s="172" t="s">
        <v>16</v>
      </c>
      <c r="O21" s="172"/>
      <c r="P21" s="70" t="s">
        <v>90</v>
      </c>
      <c r="Q21" s="167" t="s">
        <v>399</v>
      </c>
      <c r="R21" s="167" t="s">
        <v>400</v>
      </c>
      <c r="S21" s="169" t="str">
        <f>+CONCATENATE("Datos reales"," ","(",IF(Parámetros!D19="N/A","N/A","Ene.- "),IF(Parámetros!D19="N/A"," ",Parámetros!$D$19),")")</f>
        <v>Datos reales (N/A )</v>
      </c>
      <c r="T21" s="167" t="s">
        <v>399</v>
      </c>
      <c r="U21" s="167" t="s">
        <v>400</v>
      </c>
      <c r="V21" s="169" t="str">
        <f>+CONCATENATE("Datos proyectados"," ","(",Parámetros!$D$20,IF(Parámetros!D19="N/A"," ","- Diciembre)"),")")</f>
        <v>Datos proyectados (N/A )</v>
      </c>
      <c r="W21" s="171" t="str">
        <f>+CONCATENATE("Total ",IF(Parámetros!D19="N/A","N/A",Parámetros!$D$24))</f>
        <v>Total N/A</v>
      </c>
      <c r="X21" s="69" t="s">
        <v>17</v>
      </c>
      <c r="Y21" s="173" t="s">
        <v>18</v>
      </c>
      <c r="Z21" s="66" t="s">
        <v>15</v>
      </c>
      <c r="AA21" s="172" t="s">
        <v>16</v>
      </c>
      <c r="AB21" s="172"/>
      <c r="AC21" s="70" t="s">
        <v>90</v>
      </c>
      <c r="AD21" s="167" t="s">
        <v>399</v>
      </c>
      <c r="AE21" s="167" t="s">
        <v>400</v>
      </c>
      <c r="AF21" s="171" t="str">
        <f>+CONCATENATE("Total ",IF(Parámetros!D19="N/A",Parámetros!D24,Parámetros!$D$25))</f>
        <v>Total 2017</v>
      </c>
      <c r="AG21" s="69" t="s">
        <v>17</v>
      </c>
      <c r="AH21" s="173" t="s">
        <v>18</v>
      </c>
      <c r="AI21" s="172" t="s">
        <v>16</v>
      </c>
      <c r="AJ21" s="172"/>
      <c r="AK21" s="70" t="s">
        <v>90</v>
      </c>
      <c r="AL21" s="167" t="s">
        <v>399</v>
      </c>
      <c r="AM21" s="167" t="s">
        <v>400</v>
      </c>
      <c r="AN21" s="171" t="str">
        <f>+CONCATENATE("Total ",IF(Parámetros!D19="N/A",Parámetros!D25,Parámetros!$D$26))</f>
        <v>Total 2018</v>
      </c>
      <c r="AO21" s="69" t="s">
        <v>17</v>
      </c>
      <c r="AP21" s="173" t="s">
        <v>18</v>
      </c>
      <c r="AQ21" s="172" t="s">
        <v>16</v>
      </c>
      <c r="AR21" s="172"/>
      <c r="AS21" s="70" t="s">
        <v>90</v>
      </c>
      <c r="AX21" s="71" t="s">
        <v>97</v>
      </c>
    </row>
    <row r="22" spans="2:50" s="67" customFormat="1" ht="42.75" customHeight="1" x14ac:dyDescent="0.2">
      <c r="B22" s="68" t="s">
        <v>14</v>
      </c>
      <c r="C22" s="68"/>
      <c r="D22" s="68" t="s">
        <v>14</v>
      </c>
      <c r="E22" s="68" t="s">
        <v>14</v>
      </c>
      <c r="F22" s="168"/>
      <c r="G22" s="168"/>
      <c r="H22" s="191"/>
      <c r="I22" s="168"/>
      <c r="J22" s="168"/>
      <c r="K22" s="191"/>
      <c r="L22" s="72" t="s">
        <v>38</v>
      </c>
      <c r="M22" s="188"/>
      <c r="N22" s="70" t="s">
        <v>91</v>
      </c>
      <c r="O22" s="70" t="s">
        <v>92</v>
      </c>
      <c r="P22" s="70" t="s">
        <v>19</v>
      </c>
      <c r="Q22" s="168"/>
      <c r="R22" s="168"/>
      <c r="S22" s="170"/>
      <c r="T22" s="168"/>
      <c r="U22" s="168"/>
      <c r="V22" s="170"/>
      <c r="W22" s="171"/>
      <c r="X22" s="72" t="s">
        <v>38</v>
      </c>
      <c r="Y22" s="173"/>
      <c r="Z22" s="66" t="s">
        <v>19</v>
      </c>
      <c r="AA22" s="70" t="s">
        <v>91</v>
      </c>
      <c r="AB22" s="70" t="s">
        <v>92</v>
      </c>
      <c r="AC22" s="70" t="s">
        <v>19</v>
      </c>
      <c r="AD22" s="168"/>
      <c r="AE22" s="168"/>
      <c r="AF22" s="171"/>
      <c r="AG22" s="72" t="s">
        <v>38</v>
      </c>
      <c r="AH22" s="173"/>
      <c r="AI22" s="70" t="s">
        <v>91</v>
      </c>
      <c r="AJ22" s="70" t="s">
        <v>92</v>
      </c>
      <c r="AK22" s="70" t="s">
        <v>19</v>
      </c>
      <c r="AL22" s="168"/>
      <c r="AM22" s="168"/>
      <c r="AN22" s="171"/>
      <c r="AO22" s="72" t="s">
        <v>38</v>
      </c>
      <c r="AP22" s="173"/>
      <c r="AQ22" s="70" t="s">
        <v>91</v>
      </c>
      <c r="AR22" s="70" t="s">
        <v>92</v>
      </c>
      <c r="AS22" s="70" t="s">
        <v>19</v>
      </c>
      <c r="AX22" s="71" t="s">
        <v>98</v>
      </c>
    </row>
    <row r="23" spans="2:50" ht="15" x14ac:dyDescent="0.25">
      <c r="B23" s="73"/>
      <c r="C23" s="73"/>
      <c r="D23" s="74"/>
      <c r="E23" s="75" t="s">
        <v>106</v>
      </c>
      <c r="F23" s="76"/>
      <c r="G23" s="76"/>
      <c r="H23" s="77"/>
      <c r="I23" s="77"/>
      <c r="J23" s="77"/>
      <c r="K23" s="77"/>
      <c r="L23" s="73"/>
      <c r="M23" s="73"/>
      <c r="N23" s="73"/>
      <c r="O23" s="73"/>
      <c r="P23" s="73"/>
      <c r="Q23" s="73"/>
      <c r="R23" s="73"/>
      <c r="S23" s="77"/>
      <c r="T23" s="77"/>
      <c r="U23" s="77"/>
      <c r="V23" s="77"/>
      <c r="W23" s="77"/>
      <c r="X23" s="73"/>
      <c r="Y23" s="73"/>
      <c r="Z23" s="73"/>
      <c r="AA23" s="73"/>
      <c r="AB23" s="73"/>
      <c r="AC23" s="73"/>
      <c r="AD23" s="73"/>
      <c r="AE23" s="73"/>
      <c r="AF23" s="77"/>
      <c r="AG23" s="73"/>
      <c r="AH23" s="73"/>
      <c r="AI23" s="73"/>
      <c r="AJ23" s="73"/>
      <c r="AK23" s="73"/>
      <c r="AL23" s="73"/>
      <c r="AM23" s="73"/>
      <c r="AN23" s="77"/>
      <c r="AO23" s="73"/>
      <c r="AP23" s="73"/>
      <c r="AQ23" s="73"/>
      <c r="AR23" s="73"/>
      <c r="AS23" s="73"/>
    </row>
    <row r="24" spans="2:50" ht="25.5" x14ac:dyDescent="0.25">
      <c r="B24" s="78"/>
      <c r="C24" s="78"/>
      <c r="D24" s="79" t="s">
        <v>347</v>
      </c>
      <c r="E24" s="80" t="s">
        <v>332</v>
      </c>
      <c r="F24" s="77"/>
      <c r="G24" s="77"/>
      <c r="H24" s="142">
        <f>+H25+H32+H39+H46</f>
        <v>100</v>
      </c>
      <c r="I24" s="77"/>
      <c r="J24" s="77"/>
      <c r="K24" s="142">
        <f>+K25+K32+K39+K46</f>
        <v>120</v>
      </c>
      <c r="L24" s="81"/>
      <c r="M24" s="81"/>
      <c r="N24" s="146">
        <f t="shared" ref="N24:N55" si="0">+K24-H24</f>
        <v>20</v>
      </c>
      <c r="O24" s="147">
        <f t="shared" ref="O24:O55" si="1">IF(ISERROR(IF(AND(H24&gt;1,K24=0),0%,IF(AND(H24=0,K24&gt;1),100%,N24/H24))),0,IF(AND(H24&gt;1,K24=0),0%,IF(AND(H24=0,K24&gt;1),100%,N24/H24)))</f>
        <v>0.2</v>
      </c>
      <c r="P24" s="147">
        <f>+IF($N$158&lt;1,N24/-$N$158,N24/$N$158)</f>
        <v>1</v>
      </c>
      <c r="Q24" s="77"/>
      <c r="R24" s="77"/>
      <c r="S24" s="142">
        <f>+S25+S32+S39+S46</f>
        <v>60</v>
      </c>
      <c r="T24" s="77"/>
      <c r="U24" s="77"/>
      <c r="V24" s="142">
        <f>+V25+V32+V39+V46</f>
        <v>70</v>
      </c>
      <c r="W24" s="142">
        <f t="shared" ref="W24:W86" si="2">+S24+V24</f>
        <v>130</v>
      </c>
      <c r="X24" s="73"/>
      <c r="Y24" s="74"/>
      <c r="Z24" s="82">
        <f t="shared" ref="Z24:Z87" si="3">+IF($W$241&lt;1,W24/-$W$241,W24/$W$241)</f>
        <v>1</v>
      </c>
      <c r="AA24" s="146">
        <f>IF(Parámetros!$D$19="N/A",0,W24-K24)</f>
        <v>0</v>
      </c>
      <c r="AB24" s="147">
        <f t="shared" ref="AB24:AB55" si="4">IF(ISERROR(IF(AND(K24&gt;1,W24=0),0%,IF(AND(K24=0,W24&gt;1),100%,AA24/K24))),0,IF(AND(K24&gt;1,W24=0),0%,IF(AND(K24=0,W24&gt;1),100%,AA24/K24)))</f>
        <v>0</v>
      </c>
      <c r="AC24" s="147" t="e">
        <f>+IF($AA$158&lt;1,AA24/-$AA$158,AA24/$AA$158)</f>
        <v>#DIV/0!</v>
      </c>
      <c r="AD24" s="77"/>
      <c r="AE24" s="77"/>
      <c r="AF24" s="142">
        <f>+AF25+AF32+AF39+AF46</f>
        <v>120</v>
      </c>
      <c r="AG24" s="73"/>
      <c r="AH24" s="74"/>
      <c r="AI24" s="146">
        <f>IF(Parámetros!$D$19="N/A",AF24-K24,AF24-W24)</f>
        <v>0</v>
      </c>
      <c r="AJ24" s="147">
        <f>IF(Parámetros!$D$19="N/A",IF(ISERROR(IF(AND(K24&gt;1,AF24=0),0%,IF(AND(K24=0,AF24&gt;1),100%,AI24/W24))),0,IF(AND(K24&gt;1,AF24=0),0%,IF(AND(K24=0,AF24&gt;1),100%,AI24/K24))),IF(ISERROR(IF(AND(W24&gt;1,AF24=0),0%,IF(AND(W24=0,AF24&gt;1),100%,AI24/W24))),0,IF(AND(W24&gt;1,AF24=0),0%,IF(AND(W24=0,AF24&gt;1),100%,AI24/W24))))</f>
        <v>0</v>
      </c>
      <c r="AK24" s="147" t="e">
        <f>+IF($AI$158&lt;1,AI24/-$AI$158,AI24/$AI$158)</f>
        <v>#DIV/0!</v>
      </c>
      <c r="AL24" s="77"/>
      <c r="AM24" s="77"/>
      <c r="AN24" s="142">
        <f>+AN25+AN32+AN39+AN46</f>
        <v>140</v>
      </c>
      <c r="AO24" s="73"/>
      <c r="AP24" s="74"/>
      <c r="AQ24" s="146">
        <f t="shared" ref="AQ24:AQ55" si="5">+AN24-AF24</f>
        <v>20</v>
      </c>
      <c r="AR24" s="147">
        <f t="shared" ref="AR24:AR55" si="6">IF(ISERROR(IF(AND(AF24&gt;1,AN24=0),0%,IF(AND(AF24=0,AN24&gt;1),100%,AQ24/AF24))),0,IF(AND(AF24&gt;1,AN24=0),0%,IF(AND(AF24=0,AN24&gt;1),100%,AQ24/AF24)))</f>
        <v>0.16666666666666666</v>
      </c>
      <c r="AS24" s="147">
        <f>+IF($AQ$158&lt;1,AQ24/-$AQ$158,AQ24/$AQ$158)</f>
        <v>1</v>
      </c>
    </row>
    <row r="25" spans="2:50" ht="25.5" x14ac:dyDescent="0.25">
      <c r="B25" s="78"/>
      <c r="C25" s="78"/>
      <c r="D25" s="83" t="s">
        <v>348</v>
      </c>
      <c r="E25" s="83" t="s">
        <v>189</v>
      </c>
      <c r="F25" s="77"/>
      <c r="G25" s="77"/>
      <c r="H25" s="142">
        <f>SUM(H26:H31)</f>
        <v>100</v>
      </c>
      <c r="I25" s="77"/>
      <c r="J25" s="77"/>
      <c r="K25" s="142">
        <f>SUM(K26:K31)</f>
        <v>120</v>
      </c>
      <c r="L25" s="81"/>
      <c r="M25" s="81"/>
      <c r="N25" s="146">
        <f t="shared" si="0"/>
        <v>20</v>
      </c>
      <c r="O25" s="147">
        <f t="shared" si="1"/>
        <v>0.2</v>
      </c>
      <c r="P25" s="147">
        <f t="shared" ref="P25:P88" si="7">+IF($N$158&lt;1,N25/-$N$158,N25/$N$158)</f>
        <v>1</v>
      </c>
      <c r="Q25" s="77"/>
      <c r="R25" s="77"/>
      <c r="S25" s="142">
        <f>SUM(S26:S31)</f>
        <v>60</v>
      </c>
      <c r="T25" s="77"/>
      <c r="U25" s="77"/>
      <c r="V25" s="142">
        <f>SUM(V26:V31)</f>
        <v>70</v>
      </c>
      <c r="W25" s="142">
        <f t="shared" si="2"/>
        <v>130</v>
      </c>
      <c r="X25" s="73"/>
      <c r="Y25" s="74"/>
      <c r="Z25" s="82">
        <f t="shared" si="3"/>
        <v>1</v>
      </c>
      <c r="AA25" s="146">
        <f>IF(Parámetros!$D$19="N/A",0,W25-K25)</f>
        <v>0</v>
      </c>
      <c r="AB25" s="147">
        <f t="shared" si="4"/>
        <v>0</v>
      </c>
      <c r="AC25" s="147" t="e">
        <f t="shared" ref="AC25:AC88" si="8">+IF($AA$158&lt;1,AA25/-$AA$158,AA25/$AA$158)</f>
        <v>#DIV/0!</v>
      </c>
      <c r="AD25" s="77"/>
      <c r="AE25" s="77"/>
      <c r="AF25" s="142">
        <f>SUM(AF26:AF31)</f>
        <v>120</v>
      </c>
      <c r="AG25" s="73"/>
      <c r="AH25" s="74"/>
      <c r="AI25" s="146">
        <f>IF(Parámetros!$D$19="N/A",AF25-K25,AF25-W25)</f>
        <v>0</v>
      </c>
      <c r="AJ25" s="147">
        <f>IF(Parámetros!$D$19="N/A",IF(ISERROR(IF(AND(K25&gt;1,AF25=0),0%,IF(AND(K25=0,AF25&gt;1),100%,AI25/W25))),0,IF(AND(K25&gt;1,AF25=0),0%,IF(AND(K25=0,AF25&gt;1),100%,AI25/K25))),IF(ISERROR(IF(AND(W25&gt;1,AF25=0),0%,IF(AND(W25=0,AF25&gt;1),100%,AI25/W25))),0,IF(AND(W25&gt;1,AF25=0),0%,IF(AND(W25=0,AF25&gt;1),100%,AI25/W25))))</f>
        <v>0</v>
      </c>
      <c r="AK25" s="147" t="e">
        <f t="shared" ref="AK25:AK88" si="9">+IF($AI$158&lt;1,AI25/-$AI$158,AI25/$AI$158)</f>
        <v>#DIV/0!</v>
      </c>
      <c r="AL25" s="77"/>
      <c r="AM25" s="77"/>
      <c r="AN25" s="142">
        <f>SUM(AN26:AN31)</f>
        <v>140</v>
      </c>
      <c r="AO25" s="73"/>
      <c r="AP25" s="74"/>
      <c r="AQ25" s="146">
        <f t="shared" si="5"/>
        <v>20</v>
      </c>
      <c r="AR25" s="147">
        <f t="shared" si="6"/>
        <v>0.16666666666666666</v>
      </c>
      <c r="AS25" s="147">
        <f t="shared" ref="AS25:AS88" si="10">+IF($AQ$158&lt;1,AQ25/-$AQ$158,AQ25/$AQ$158)</f>
        <v>1</v>
      </c>
    </row>
    <row r="26" spans="2:50" ht="15" x14ac:dyDescent="0.25">
      <c r="B26" s="84"/>
      <c r="C26" s="84"/>
      <c r="D26" s="85" t="s">
        <v>409</v>
      </c>
      <c r="E26" s="86" t="s">
        <v>122</v>
      </c>
      <c r="F26" s="77">
        <v>100</v>
      </c>
      <c r="G26" s="77"/>
      <c r="H26" s="142">
        <f>+F26+G26</f>
        <v>100</v>
      </c>
      <c r="I26" s="77">
        <v>120</v>
      </c>
      <c r="J26" s="77"/>
      <c r="K26" s="142">
        <f t="shared" ref="K26:K31" si="11">+I26+J26</f>
        <v>120</v>
      </c>
      <c r="L26" s="81"/>
      <c r="M26" s="81"/>
      <c r="N26" s="146">
        <f t="shared" si="0"/>
        <v>20</v>
      </c>
      <c r="O26" s="147">
        <f t="shared" si="1"/>
        <v>0.2</v>
      </c>
      <c r="P26" s="147">
        <f t="shared" si="7"/>
        <v>1</v>
      </c>
      <c r="Q26" s="77">
        <v>60</v>
      </c>
      <c r="R26" s="77"/>
      <c r="S26" s="142">
        <f>+Q26+R26</f>
        <v>60</v>
      </c>
      <c r="T26" s="77">
        <v>70</v>
      </c>
      <c r="U26" s="77"/>
      <c r="V26" s="142">
        <f>+T26+U26</f>
        <v>70</v>
      </c>
      <c r="W26" s="142">
        <f t="shared" si="2"/>
        <v>130</v>
      </c>
      <c r="X26" s="73"/>
      <c r="Y26" s="74"/>
      <c r="Z26" s="82">
        <f t="shared" si="3"/>
        <v>1</v>
      </c>
      <c r="AA26" s="146">
        <f>IF(Parámetros!$D$19="N/A",0,W26-K26)</f>
        <v>0</v>
      </c>
      <c r="AB26" s="147">
        <f t="shared" si="4"/>
        <v>0</v>
      </c>
      <c r="AC26" s="147" t="e">
        <f t="shared" si="8"/>
        <v>#DIV/0!</v>
      </c>
      <c r="AD26" s="77">
        <v>120</v>
      </c>
      <c r="AE26" s="77"/>
      <c r="AF26" s="142">
        <f>+AD26+AE26</f>
        <v>120</v>
      </c>
      <c r="AG26" s="73"/>
      <c r="AH26" s="74"/>
      <c r="AI26" s="146">
        <f>IF(Parámetros!$D$19="N/A",AF26-K26,AF26-W26)</f>
        <v>0</v>
      </c>
      <c r="AJ26" s="147">
        <f>IF(Parámetros!$D$19="N/A",IF(ISERROR(IF(AND(K26&gt;1,AF26=0),0%,IF(AND(K26=0,AF26&gt;1),100%,AI26/W26))),0,IF(AND(K26&gt;1,AF26=0),0%,IF(AND(K26=0,AF26&gt;1),100%,AI26/K26))),IF(ISERROR(IF(AND(W26&gt;1,AF26=0),0%,IF(AND(W26=0,AF26&gt;1),100%,AI26/W26))),0,IF(AND(W26&gt;1,AF26=0),0%,IF(AND(W26=0,AF26&gt;1),100%,AI26/W26))))</f>
        <v>0</v>
      </c>
      <c r="AK26" s="147" t="e">
        <f t="shared" si="9"/>
        <v>#DIV/0!</v>
      </c>
      <c r="AL26" s="77">
        <v>140</v>
      </c>
      <c r="AM26" s="77"/>
      <c r="AN26" s="142">
        <f>+AL26+AM26</f>
        <v>140</v>
      </c>
      <c r="AO26" s="73"/>
      <c r="AP26" s="74"/>
      <c r="AQ26" s="146">
        <f t="shared" si="5"/>
        <v>20</v>
      </c>
      <c r="AR26" s="147">
        <f t="shared" si="6"/>
        <v>0.16666666666666666</v>
      </c>
      <c r="AS26" s="147">
        <f t="shared" si="10"/>
        <v>1</v>
      </c>
    </row>
    <row r="27" spans="2:50" ht="15" x14ac:dyDescent="0.25">
      <c r="B27" s="84"/>
      <c r="C27" s="84"/>
      <c r="D27" s="85" t="s">
        <v>410</v>
      </c>
      <c r="E27" s="86" t="s">
        <v>123</v>
      </c>
      <c r="F27" s="77"/>
      <c r="G27" s="77"/>
      <c r="H27" s="142">
        <f t="shared" ref="H27:H53" si="12">+F27+G27</f>
        <v>0</v>
      </c>
      <c r="I27" s="77"/>
      <c r="J27" s="77"/>
      <c r="K27" s="142">
        <f t="shared" si="11"/>
        <v>0</v>
      </c>
      <c r="L27" s="81"/>
      <c r="M27" s="81"/>
      <c r="N27" s="146">
        <f t="shared" si="0"/>
        <v>0</v>
      </c>
      <c r="O27" s="147">
        <f t="shared" si="1"/>
        <v>0</v>
      </c>
      <c r="P27" s="147">
        <f t="shared" si="7"/>
        <v>0</v>
      </c>
      <c r="Q27" s="77"/>
      <c r="R27" s="77"/>
      <c r="S27" s="142">
        <f t="shared" ref="S27:S53" si="13">+Q27+R27</f>
        <v>0</v>
      </c>
      <c r="T27" s="77"/>
      <c r="U27" s="77"/>
      <c r="V27" s="142">
        <f t="shared" ref="V27:V53" si="14">+T27+U27</f>
        <v>0</v>
      </c>
      <c r="W27" s="142">
        <f t="shared" si="2"/>
        <v>0</v>
      </c>
      <c r="X27" s="73"/>
      <c r="Y27" s="74"/>
      <c r="Z27" s="82">
        <f t="shared" si="3"/>
        <v>0</v>
      </c>
      <c r="AA27" s="146">
        <f>IF(Parámetros!$D$19="N/A",0,W27-K27)</f>
        <v>0</v>
      </c>
      <c r="AB27" s="147">
        <f t="shared" si="4"/>
        <v>0</v>
      </c>
      <c r="AC27" s="147" t="e">
        <f t="shared" si="8"/>
        <v>#DIV/0!</v>
      </c>
      <c r="AD27" s="77"/>
      <c r="AE27" s="77"/>
      <c r="AF27" s="142">
        <f t="shared" ref="AF27:AF53" si="15">+AD27+AE27</f>
        <v>0</v>
      </c>
      <c r="AG27" s="73"/>
      <c r="AH27" s="74"/>
      <c r="AI27" s="146">
        <f>IF(Parámetros!$D$19="N/A",AF27-K27,AF27-W27)</f>
        <v>0</v>
      </c>
      <c r="AJ27" s="147">
        <f>IF(Parámetros!$D$19="N/A",IF(ISERROR(IF(AND(K27&gt;1,AF27=0),0%,IF(AND(K27=0,AF27&gt;1),100%,AI27/W27))),0,IF(AND(K27&gt;1,AF27=0),0%,IF(AND(K27=0,AF27&gt;1),100%,AI27/K27))),IF(ISERROR(IF(AND(W27&gt;1,AF27=0),0%,IF(AND(W27=0,AF27&gt;1),100%,AI27/W27))),0,IF(AND(W27&gt;1,AF27=0),0%,IF(AND(W27=0,AF27&gt;1),100%,AI27/W27))))</f>
        <v>0</v>
      </c>
      <c r="AK27" s="147" t="e">
        <f t="shared" si="9"/>
        <v>#DIV/0!</v>
      </c>
      <c r="AL27" s="77"/>
      <c r="AM27" s="77"/>
      <c r="AN27" s="142">
        <f t="shared" ref="AN27:AN53" si="16">+AL27+AM27</f>
        <v>0</v>
      </c>
      <c r="AO27" s="73"/>
      <c r="AP27" s="74"/>
      <c r="AQ27" s="146">
        <f t="shared" si="5"/>
        <v>0</v>
      </c>
      <c r="AR27" s="147">
        <f t="shared" si="6"/>
        <v>0</v>
      </c>
      <c r="AS27" s="147">
        <f t="shared" si="10"/>
        <v>0</v>
      </c>
    </row>
    <row r="28" spans="2:50" ht="15" x14ac:dyDescent="0.25">
      <c r="B28" s="84"/>
      <c r="C28" s="84"/>
      <c r="D28" s="85" t="s">
        <v>411</v>
      </c>
      <c r="E28" s="86" t="s">
        <v>124</v>
      </c>
      <c r="F28" s="77"/>
      <c r="G28" s="77"/>
      <c r="H28" s="142">
        <f t="shared" si="12"/>
        <v>0</v>
      </c>
      <c r="I28" s="77"/>
      <c r="J28" s="77"/>
      <c r="K28" s="142">
        <f t="shared" si="11"/>
        <v>0</v>
      </c>
      <c r="L28" s="81"/>
      <c r="M28" s="81"/>
      <c r="N28" s="146">
        <f t="shared" si="0"/>
        <v>0</v>
      </c>
      <c r="O28" s="147">
        <f t="shared" si="1"/>
        <v>0</v>
      </c>
      <c r="P28" s="147">
        <f t="shared" si="7"/>
        <v>0</v>
      </c>
      <c r="Q28" s="77"/>
      <c r="R28" s="77"/>
      <c r="S28" s="142">
        <f t="shared" si="13"/>
        <v>0</v>
      </c>
      <c r="T28" s="77"/>
      <c r="U28" s="77"/>
      <c r="V28" s="142">
        <f t="shared" si="14"/>
        <v>0</v>
      </c>
      <c r="W28" s="142">
        <f t="shared" si="2"/>
        <v>0</v>
      </c>
      <c r="X28" s="73"/>
      <c r="Y28" s="74"/>
      <c r="Z28" s="82">
        <f t="shared" si="3"/>
        <v>0</v>
      </c>
      <c r="AA28" s="146">
        <f>IF(Parámetros!$D$19="N/A",0,W28-K28)</f>
        <v>0</v>
      </c>
      <c r="AB28" s="147">
        <f t="shared" si="4"/>
        <v>0</v>
      </c>
      <c r="AC28" s="147" t="e">
        <f t="shared" si="8"/>
        <v>#DIV/0!</v>
      </c>
      <c r="AD28" s="77"/>
      <c r="AE28" s="77"/>
      <c r="AF28" s="142">
        <f t="shared" si="15"/>
        <v>0</v>
      </c>
      <c r="AG28" s="73"/>
      <c r="AH28" s="74"/>
      <c r="AI28" s="146">
        <f>IF(Parámetros!$D$19="N/A",AF28-K28,AF28-W28)</f>
        <v>0</v>
      </c>
      <c r="AJ28" s="147">
        <f>IF(Parámetros!$D$19="N/A",IF(ISERROR(IF(AND(K28&gt;1,AF28=0),0%,IF(AND(K28=0,AF28&gt;1),100%,AI28/W28))),0,IF(AND(K28&gt;1,AF28=0),0%,IF(AND(K28=0,AF28&gt;1),100%,AI28/K28))),IF(ISERROR(IF(AND(W28&gt;1,AF28=0),0%,IF(AND(W28=0,AF28&gt;1),100%,AI28/W28))),0,IF(AND(W28&gt;1,AF28=0),0%,IF(AND(W28=0,AF28&gt;1),100%,AI28/W28))))</f>
        <v>0</v>
      </c>
      <c r="AK28" s="147" t="e">
        <f t="shared" si="9"/>
        <v>#DIV/0!</v>
      </c>
      <c r="AL28" s="77"/>
      <c r="AM28" s="77"/>
      <c r="AN28" s="142">
        <f t="shared" si="16"/>
        <v>0</v>
      </c>
      <c r="AO28" s="73"/>
      <c r="AP28" s="74"/>
      <c r="AQ28" s="146">
        <f t="shared" si="5"/>
        <v>0</v>
      </c>
      <c r="AR28" s="147">
        <f t="shared" si="6"/>
        <v>0</v>
      </c>
      <c r="AS28" s="147">
        <f t="shared" si="10"/>
        <v>0</v>
      </c>
    </row>
    <row r="29" spans="2:50" ht="15" x14ac:dyDescent="0.25">
      <c r="B29" s="84"/>
      <c r="C29" s="84"/>
      <c r="D29" s="85" t="s">
        <v>412</v>
      </c>
      <c r="E29" s="86" t="s">
        <v>125</v>
      </c>
      <c r="F29" s="77"/>
      <c r="G29" s="77"/>
      <c r="H29" s="142">
        <f t="shared" si="12"/>
        <v>0</v>
      </c>
      <c r="I29" s="77"/>
      <c r="J29" s="77"/>
      <c r="K29" s="142">
        <f t="shared" si="11"/>
        <v>0</v>
      </c>
      <c r="L29" s="81"/>
      <c r="M29" s="81"/>
      <c r="N29" s="146">
        <f t="shared" si="0"/>
        <v>0</v>
      </c>
      <c r="O29" s="147">
        <f t="shared" si="1"/>
        <v>0</v>
      </c>
      <c r="P29" s="147">
        <f t="shared" si="7"/>
        <v>0</v>
      </c>
      <c r="Q29" s="77"/>
      <c r="R29" s="77"/>
      <c r="S29" s="142">
        <f t="shared" si="13"/>
        <v>0</v>
      </c>
      <c r="T29" s="77"/>
      <c r="U29" s="77"/>
      <c r="V29" s="142">
        <f t="shared" si="14"/>
        <v>0</v>
      </c>
      <c r="W29" s="142">
        <f t="shared" si="2"/>
        <v>0</v>
      </c>
      <c r="X29" s="73"/>
      <c r="Y29" s="74"/>
      <c r="Z29" s="82">
        <f t="shared" si="3"/>
        <v>0</v>
      </c>
      <c r="AA29" s="146">
        <f>IF(Parámetros!$D$19="N/A",0,W29-K29)</f>
        <v>0</v>
      </c>
      <c r="AB29" s="147">
        <f t="shared" si="4"/>
        <v>0</v>
      </c>
      <c r="AC29" s="147" t="e">
        <f t="shared" si="8"/>
        <v>#DIV/0!</v>
      </c>
      <c r="AD29" s="77"/>
      <c r="AE29" s="77"/>
      <c r="AF29" s="142">
        <f t="shared" si="15"/>
        <v>0</v>
      </c>
      <c r="AG29" s="73"/>
      <c r="AH29" s="74"/>
      <c r="AI29" s="146">
        <f>IF(Parámetros!$D$19="N/A",AF29-K29,AF29-W29)</f>
        <v>0</v>
      </c>
      <c r="AJ29" s="147">
        <f>IF(Parámetros!$D$19="N/A",IF(ISERROR(IF(AND(K29&gt;1,AF29=0),0%,IF(AND(K29=0,AF29&gt;1),100%,AI29/W29))),0,IF(AND(K29&gt;1,AF29=0),0%,IF(AND(K29=0,AF29&gt;1),100%,AI29/K29))),IF(ISERROR(IF(AND(W29&gt;1,AF29=0),0%,IF(AND(W29=0,AF29&gt;1),100%,AI29/W29))),0,IF(AND(W29&gt;1,AF29=0),0%,IF(AND(W29=0,AF29&gt;1),100%,AI29/W29))))</f>
        <v>0</v>
      </c>
      <c r="AK29" s="147" t="e">
        <f t="shared" si="9"/>
        <v>#DIV/0!</v>
      </c>
      <c r="AL29" s="77"/>
      <c r="AM29" s="77"/>
      <c r="AN29" s="142">
        <f t="shared" si="16"/>
        <v>0</v>
      </c>
      <c r="AO29" s="73"/>
      <c r="AP29" s="74"/>
      <c r="AQ29" s="146">
        <f t="shared" si="5"/>
        <v>0</v>
      </c>
      <c r="AR29" s="147">
        <f t="shared" si="6"/>
        <v>0</v>
      </c>
      <c r="AS29" s="147">
        <f t="shared" si="10"/>
        <v>0</v>
      </c>
    </row>
    <row r="30" spans="2:50" ht="15" x14ac:dyDescent="0.25">
      <c r="B30" s="84"/>
      <c r="C30" s="84"/>
      <c r="D30" s="85" t="s">
        <v>413</v>
      </c>
      <c r="E30" s="86" t="s">
        <v>126</v>
      </c>
      <c r="F30" s="77"/>
      <c r="G30" s="77"/>
      <c r="H30" s="142">
        <f t="shared" si="12"/>
        <v>0</v>
      </c>
      <c r="I30" s="77"/>
      <c r="J30" s="77"/>
      <c r="K30" s="142">
        <f t="shared" si="11"/>
        <v>0</v>
      </c>
      <c r="L30" s="81"/>
      <c r="M30" s="81"/>
      <c r="N30" s="146">
        <f t="shared" si="0"/>
        <v>0</v>
      </c>
      <c r="O30" s="147">
        <f t="shared" si="1"/>
        <v>0</v>
      </c>
      <c r="P30" s="147">
        <f t="shared" si="7"/>
        <v>0</v>
      </c>
      <c r="Q30" s="77"/>
      <c r="R30" s="77"/>
      <c r="S30" s="142">
        <f t="shared" si="13"/>
        <v>0</v>
      </c>
      <c r="T30" s="77"/>
      <c r="U30" s="77"/>
      <c r="V30" s="142">
        <f t="shared" si="14"/>
        <v>0</v>
      </c>
      <c r="W30" s="142">
        <f t="shared" si="2"/>
        <v>0</v>
      </c>
      <c r="X30" s="73"/>
      <c r="Y30" s="74"/>
      <c r="Z30" s="82">
        <f t="shared" si="3"/>
        <v>0</v>
      </c>
      <c r="AA30" s="146">
        <f>IF(Parámetros!$D$19="N/A",0,W30-K30)</f>
        <v>0</v>
      </c>
      <c r="AB30" s="147">
        <f t="shared" si="4"/>
        <v>0</v>
      </c>
      <c r="AC30" s="147" t="e">
        <f t="shared" si="8"/>
        <v>#DIV/0!</v>
      </c>
      <c r="AD30" s="77"/>
      <c r="AE30" s="77"/>
      <c r="AF30" s="142">
        <f t="shared" si="15"/>
        <v>0</v>
      </c>
      <c r="AG30" s="73"/>
      <c r="AH30" s="74"/>
      <c r="AI30" s="146">
        <f>IF(Parámetros!$D$19="N/A",AF30-K30,AF30-W30)</f>
        <v>0</v>
      </c>
      <c r="AJ30" s="147">
        <f>IF(Parámetros!$D$19="N/A",IF(ISERROR(IF(AND(K30&gt;1,AF30=0),0%,IF(AND(K30=0,AF30&gt;1),100%,AI30/W30))),0,IF(AND(K30&gt;1,AF30=0),0%,IF(AND(K30=0,AF30&gt;1),100%,AI30/K30))),IF(ISERROR(IF(AND(W30&gt;1,AF30=0),0%,IF(AND(W30=0,AF30&gt;1),100%,AI30/W30))),0,IF(AND(W30&gt;1,AF30=0),0%,IF(AND(W30=0,AF30&gt;1),100%,AI30/W30))))</f>
        <v>0</v>
      </c>
      <c r="AK30" s="147" t="e">
        <f t="shared" si="9"/>
        <v>#DIV/0!</v>
      </c>
      <c r="AL30" s="77"/>
      <c r="AM30" s="77"/>
      <c r="AN30" s="142">
        <f t="shared" si="16"/>
        <v>0</v>
      </c>
      <c r="AO30" s="73"/>
      <c r="AP30" s="74"/>
      <c r="AQ30" s="146">
        <f t="shared" si="5"/>
        <v>0</v>
      </c>
      <c r="AR30" s="147">
        <f t="shared" si="6"/>
        <v>0</v>
      </c>
      <c r="AS30" s="147">
        <f t="shared" si="10"/>
        <v>0</v>
      </c>
    </row>
    <row r="31" spans="2:50" ht="15" x14ac:dyDescent="0.25">
      <c r="B31" s="84"/>
      <c r="C31" s="84"/>
      <c r="D31" s="85" t="s">
        <v>414</v>
      </c>
      <c r="E31" s="86" t="s">
        <v>112</v>
      </c>
      <c r="F31" s="77"/>
      <c r="G31" s="77"/>
      <c r="H31" s="142">
        <f t="shared" si="12"/>
        <v>0</v>
      </c>
      <c r="I31" s="77"/>
      <c r="J31" s="77"/>
      <c r="K31" s="142">
        <f t="shared" si="11"/>
        <v>0</v>
      </c>
      <c r="L31" s="81"/>
      <c r="M31" s="81"/>
      <c r="N31" s="146">
        <f t="shared" si="0"/>
        <v>0</v>
      </c>
      <c r="O31" s="147">
        <f t="shared" si="1"/>
        <v>0</v>
      </c>
      <c r="P31" s="147">
        <f t="shared" si="7"/>
        <v>0</v>
      </c>
      <c r="Q31" s="77"/>
      <c r="R31" s="77"/>
      <c r="S31" s="142">
        <f t="shared" si="13"/>
        <v>0</v>
      </c>
      <c r="T31" s="77"/>
      <c r="U31" s="77"/>
      <c r="V31" s="142">
        <f t="shared" si="14"/>
        <v>0</v>
      </c>
      <c r="W31" s="142">
        <f t="shared" si="2"/>
        <v>0</v>
      </c>
      <c r="X31" s="73"/>
      <c r="Y31" s="74"/>
      <c r="Z31" s="82">
        <f t="shared" si="3"/>
        <v>0</v>
      </c>
      <c r="AA31" s="146">
        <f>IF(Parámetros!$D$19="N/A",0,W31-K31)</f>
        <v>0</v>
      </c>
      <c r="AB31" s="147">
        <f t="shared" si="4"/>
        <v>0</v>
      </c>
      <c r="AC31" s="147" t="e">
        <f t="shared" si="8"/>
        <v>#DIV/0!</v>
      </c>
      <c r="AD31" s="77"/>
      <c r="AE31" s="77"/>
      <c r="AF31" s="142">
        <f t="shared" si="15"/>
        <v>0</v>
      </c>
      <c r="AG31" s="73"/>
      <c r="AH31" s="74"/>
      <c r="AI31" s="146">
        <f>IF(Parámetros!$D$19="N/A",AF31-K31,AF31-W31)</f>
        <v>0</v>
      </c>
      <c r="AJ31" s="147">
        <f>IF(Parámetros!$D$19="N/A",IF(ISERROR(IF(AND(K31&gt;1,AF31=0),0%,IF(AND(K31=0,AF31&gt;1),100%,AI31/W31))),0,IF(AND(K31&gt;1,AF31=0),0%,IF(AND(K31=0,AF31&gt;1),100%,AI31/K31))),IF(ISERROR(IF(AND(W31&gt;1,AF31=0),0%,IF(AND(W31=0,AF31&gt;1),100%,AI31/W31))),0,IF(AND(W31&gt;1,AF31=0),0%,IF(AND(W31=0,AF31&gt;1),100%,AI31/W31))))</f>
        <v>0</v>
      </c>
      <c r="AK31" s="147" t="e">
        <f t="shared" si="9"/>
        <v>#DIV/0!</v>
      </c>
      <c r="AL31" s="77"/>
      <c r="AM31" s="77"/>
      <c r="AN31" s="142">
        <f t="shared" si="16"/>
        <v>0</v>
      </c>
      <c r="AO31" s="73"/>
      <c r="AP31" s="74"/>
      <c r="AQ31" s="146">
        <f t="shared" si="5"/>
        <v>0</v>
      </c>
      <c r="AR31" s="147">
        <f t="shared" si="6"/>
        <v>0</v>
      </c>
      <c r="AS31" s="147">
        <f t="shared" si="10"/>
        <v>0</v>
      </c>
    </row>
    <row r="32" spans="2:50" ht="15" x14ac:dyDescent="0.25">
      <c r="B32" s="78"/>
      <c r="C32" s="78"/>
      <c r="D32" s="87" t="s">
        <v>355</v>
      </c>
      <c r="E32" s="88" t="s">
        <v>190</v>
      </c>
      <c r="F32" s="77"/>
      <c r="G32" s="77"/>
      <c r="H32" s="142">
        <f>SUM(H33:H38)</f>
        <v>0</v>
      </c>
      <c r="I32" s="77"/>
      <c r="J32" s="77"/>
      <c r="K32" s="142">
        <f>SUM(K33:K38)</f>
        <v>0</v>
      </c>
      <c r="L32" s="81"/>
      <c r="M32" s="81"/>
      <c r="N32" s="146">
        <f t="shared" si="0"/>
        <v>0</v>
      </c>
      <c r="O32" s="147">
        <f t="shared" si="1"/>
        <v>0</v>
      </c>
      <c r="P32" s="147">
        <f t="shared" si="7"/>
        <v>0</v>
      </c>
      <c r="Q32" s="77"/>
      <c r="R32" s="77"/>
      <c r="S32" s="142">
        <f>SUM(S33:S38)</f>
        <v>0</v>
      </c>
      <c r="T32" s="77"/>
      <c r="U32" s="77"/>
      <c r="V32" s="142">
        <f>SUM(V33:V38)</f>
        <v>0</v>
      </c>
      <c r="W32" s="142">
        <f t="shared" si="2"/>
        <v>0</v>
      </c>
      <c r="X32" s="73"/>
      <c r="Y32" s="74"/>
      <c r="Z32" s="82">
        <f t="shared" si="3"/>
        <v>0</v>
      </c>
      <c r="AA32" s="146">
        <f>IF(Parámetros!$D$19="N/A",0,W32-K32)</f>
        <v>0</v>
      </c>
      <c r="AB32" s="147">
        <f t="shared" si="4"/>
        <v>0</v>
      </c>
      <c r="AC32" s="147" t="e">
        <f t="shared" si="8"/>
        <v>#DIV/0!</v>
      </c>
      <c r="AD32" s="77"/>
      <c r="AE32" s="77"/>
      <c r="AF32" s="142">
        <f>SUM(AF33:AF38)</f>
        <v>0</v>
      </c>
      <c r="AG32" s="73"/>
      <c r="AH32" s="74"/>
      <c r="AI32" s="146">
        <f>IF(Parámetros!$D$19="N/A",AF32-K32,AF32-W32)</f>
        <v>0</v>
      </c>
      <c r="AJ32" s="147">
        <f>IF(Parámetros!$D$19="N/A",IF(ISERROR(IF(AND(K32&gt;1,AF32=0),0%,IF(AND(K32=0,AF32&gt;1),100%,AI32/W32))),0,IF(AND(K32&gt;1,AF32=0),0%,IF(AND(K32=0,AF32&gt;1),100%,AI32/K32))),IF(ISERROR(IF(AND(W32&gt;1,AF32=0),0%,IF(AND(W32=0,AF32&gt;1),100%,AI32/W32))),0,IF(AND(W32&gt;1,AF32=0),0%,IF(AND(W32=0,AF32&gt;1),100%,AI32/W32))))</f>
        <v>0</v>
      </c>
      <c r="AK32" s="147" t="e">
        <f t="shared" si="9"/>
        <v>#DIV/0!</v>
      </c>
      <c r="AL32" s="77"/>
      <c r="AM32" s="77"/>
      <c r="AN32" s="142">
        <f>SUM(AN33:AN38)</f>
        <v>0</v>
      </c>
      <c r="AO32" s="73"/>
      <c r="AP32" s="74"/>
      <c r="AQ32" s="146">
        <f t="shared" si="5"/>
        <v>0</v>
      </c>
      <c r="AR32" s="147">
        <f t="shared" si="6"/>
        <v>0</v>
      </c>
      <c r="AS32" s="147">
        <f t="shared" si="10"/>
        <v>0</v>
      </c>
    </row>
    <row r="33" spans="2:45" ht="15" x14ac:dyDescent="0.25">
      <c r="B33" s="84"/>
      <c r="C33" s="84"/>
      <c r="D33" s="85" t="s">
        <v>349</v>
      </c>
      <c r="E33" s="86" t="s">
        <v>122</v>
      </c>
      <c r="F33" s="77"/>
      <c r="G33" s="77"/>
      <c r="H33" s="142">
        <f t="shared" si="12"/>
        <v>0</v>
      </c>
      <c r="I33" s="77"/>
      <c r="J33" s="77"/>
      <c r="K33" s="142">
        <f t="shared" ref="K33:K38" si="17">+I33+J33</f>
        <v>0</v>
      </c>
      <c r="L33" s="81"/>
      <c r="M33" s="81"/>
      <c r="N33" s="146">
        <f t="shared" si="0"/>
        <v>0</v>
      </c>
      <c r="O33" s="147">
        <f t="shared" si="1"/>
        <v>0</v>
      </c>
      <c r="P33" s="147">
        <f t="shared" si="7"/>
        <v>0</v>
      </c>
      <c r="Q33" s="77"/>
      <c r="R33" s="77"/>
      <c r="S33" s="142">
        <f t="shared" si="13"/>
        <v>0</v>
      </c>
      <c r="T33" s="77"/>
      <c r="U33" s="77"/>
      <c r="V33" s="142">
        <f t="shared" si="14"/>
        <v>0</v>
      </c>
      <c r="W33" s="142">
        <f t="shared" si="2"/>
        <v>0</v>
      </c>
      <c r="X33" s="73"/>
      <c r="Y33" s="74"/>
      <c r="Z33" s="82">
        <f t="shared" si="3"/>
        <v>0</v>
      </c>
      <c r="AA33" s="146">
        <f>IF(Parámetros!$D$19="N/A",0,W33-K33)</f>
        <v>0</v>
      </c>
      <c r="AB33" s="147">
        <f t="shared" si="4"/>
        <v>0</v>
      </c>
      <c r="AC33" s="147" t="e">
        <f t="shared" si="8"/>
        <v>#DIV/0!</v>
      </c>
      <c r="AD33" s="77"/>
      <c r="AE33" s="77"/>
      <c r="AF33" s="142">
        <f t="shared" si="15"/>
        <v>0</v>
      </c>
      <c r="AG33" s="73"/>
      <c r="AH33" s="74"/>
      <c r="AI33" s="146">
        <f>IF(Parámetros!$D$19="N/A",AF33-K33,AF33-W33)</f>
        <v>0</v>
      </c>
      <c r="AJ33" s="147">
        <f>IF(Parámetros!$D$19="N/A",IF(ISERROR(IF(AND(K33&gt;1,AF33=0),0%,IF(AND(K33=0,AF33&gt;1),100%,AI33/W33))),0,IF(AND(K33&gt;1,AF33=0),0%,IF(AND(K33=0,AF33&gt;1),100%,AI33/K33))),IF(ISERROR(IF(AND(W33&gt;1,AF33=0),0%,IF(AND(W33=0,AF33&gt;1),100%,AI33/W33))),0,IF(AND(W33&gt;1,AF33=0),0%,IF(AND(W33=0,AF33&gt;1),100%,AI33/W33))))</f>
        <v>0</v>
      </c>
      <c r="AK33" s="147" t="e">
        <f t="shared" si="9"/>
        <v>#DIV/0!</v>
      </c>
      <c r="AL33" s="77"/>
      <c r="AM33" s="77"/>
      <c r="AN33" s="142">
        <f t="shared" si="16"/>
        <v>0</v>
      </c>
      <c r="AO33" s="73"/>
      <c r="AP33" s="74"/>
      <c r="AQ33" s="146">
        <f t="shared" si="5"/>
        <v>0</v>
      </c>
      <c r="AR33" s="147">
        <f t="shared" si="6"/>
        <v>0</v>
      </c>
      <c r="AS33" s="147">
        <f t="shared" si="10"/>
        <v>0</v>
      </c>
    </row>
    <row r="34" spans="2:45" ht="15" x14ac:dyDescent="0.25">
      <c r="B34" s="84"/>
      <c r="C34" s="84"/>
      <c r="D34" s="85" t="s">
        <v>350</v>
      </c>
      <c r="E34" s="86" t="s">
        <v>123</v>
      </c>
      <c r="F34" s="77"/>
      <c r="G34" s="77"/>
      <c r="H34" s="142">
        <f t="shared" si="12"/>
        <v>0</v>
      </c>
      <c r="I34" s="77"/>
      <c r="J34" s="77"/>
      <c r="K34" s="142">
        <f t="shared" si="17"/>
        <v>0</v>
      </c>
      <c r="L34" s="81"/>
      <c r="M34" s="81"/>
      <c r="N34" s="146">
        <f t="shared" si="0"/>
        <v>0</v>
      </c>
      <c r="O34" s="147">
        <f t="shared" si="1"/>
        <v>0</v>
      </c>
      <c r="P34" s="147">
        <f t="shared" si="7"/>
        <v>0</v>
      </c>
      <c r="Q34" s="77"/>
      <c r="R34" s="77"/>
      <c r="S34" s="142">
        <f t="shared" si="13"/>
        <v>0</v>
      </c>
      <c r="T34" s="77"/>
      <c r="U34" s="77"/>
      <c r="V34" s="142">
        <f t="shared" si="14"/>
        <v>0</v>
      </c>
      <c r="W34" s="142">
        <f t="shared" si="2"/>
        <v>0</v>
      </c>
      <c r="X34" s="73"/>
      <c r="Y34" s="74"/>
      <c r="Z34" s="82">
        <f t="shared" si="3"/>
        <v>0</v>
      </c>
      <c r="AA34" s="146">
        <f>IF(Parámetros!$D$19="N/A",0,W34-K34)</f>
        <v>0</v>
      </c>
      <c r="AB34" s="147">
        <f t="shared" si="4"/>
        <v>0</v>
      </c>
      <c r="AC34" s="147" t="e">
        <f t="shared" si="8"/>
        <v>#DIV/0!</v>
      </c>
      <c r="AD34" s="77"/>
      <c r="AE34" s="77"/>
      <c r="AF34" s="142">
        <f t="shared" si="15"/>
        <v>0</v>
      </c>
      <c r="AG34" s="73"/>
      <c r="AH34" s="74"/>
      <c r="AI34" s="146">
        <f>IF(Parámetros!$D$19="N/A",AF34-K34,AF34-W34)</f>
        <v>0</v>
      </c>
      <c r="AJ34" s="147">
        <f>IF(Parámetros!$D$19="N/A",IF(ISERROR(IF(AND(K34&gt;1,AF34=0),0%,IF(AND(K34=0,AF34&gt;1),100%,AI34/W34))),0,IF(AND(K34&gt;1,AF34=0),0%,IF(AND(K34=0,AF34&gt;1),100%,AI34/K34))),IF(ISERROR(IF(AND(W34&gt;1,AF34=0),0%,IF(AND(W34=0,AF34&gt;1),100%,AI34/W34))),0,IF(AND(W34&gt;1,AF34=0),0%,IF(AND(W34=0,AF34&gt;1),100%,AI34/W34))))</f>
        <v>0</v>
      </c>
      <c r="AK34" s="147" t="e">
        <f t="shared" si="9"/>
        <v>#DIV/0!</v>
      </c>
      <c r="AL34" s="77"/>
      <c r="AM34" s="77"/>
      <c r="AN34" s="142">
        <f t="shared" si="16"/>
        <v>0</v>
      </c>
      <c r="AO34" s="73"/>
      <c r="AP34" s="74"/>
      <c r="AQ34" s="146">
        <f t="shared" si="5"/>
        <v>0</v>
      </c>
      <c r="AR34" s="147">
        <f t="shared" si="6"/>
        <v>0</v>
      </c>
      <c r="AS34" s="147">
        <f t="shared" si="10"/>
        <v>0</v>
      </c>
    </row>
    <row r="35" spans="2:45" ht="15" x14ac:dyDescent="0.25">
      <c r="B35" s="84"/>
      <c r="C35" s="84"/>
      <c r="D35" s="85" t="s">
        <v>351</v>
      </c>
      <c r="E35" s="86" t="s">
        <v>124</v>
      </c>
      <c r="F35" s="77"/>
      <c r="G35" s="77"/>
      <c r="H35" s="142">
        <f t="shared" si="12"/>
        <v>0</v>
      </c>
      <c r="I35" s="77"/>
      <c r="J35" s="77"/>
      <c r="K35" s="142">
        <f t="shared" si="17"/>
        <v>0</v>
      </c>
      <c r="L35" s="81"/>
      <c r="M35" s="81"/>
      <c r="N35" s="146">
        <f t="shared" si="0"/>
        <v>0</v>
      </c>
      <c r="O35" s="147">
        <f t="shared" si="1"/>
        <v>0</v>
      </c>
      <c r="P35" s="147">
        <f t="shared" si="7"/>
        <v>0</v>
      </c>
      <c r="Q35" s="77"/>
      <c r="R35" s="77"/>
      <c r="S35" s="142">
        <f t="shared" si="13"/>
        <v>0</v>
      </c>
      <c r="T35" s="77"/>
      <c r="U35" s="77"/>
      <c r="V35" s="142">
        <f t="shared" si="14"/>
        <v>0</v>
      </c>
      <c r="W35" s="142">
        <f t="shared" si="2"/>
        <v>0</v>
      </c>
      <c r="X35" s="73"/>
      <c r="Y35" s="74"/>
      <c r="Z35" s="82">
        <f t="shared" si="3"/>
        <v>0</v>
      </c>
      <c r="AA35" s="146">
        <f>IF(Parámetros!$D$19="N/A",0,W35-K35)</f>
        <v>0</v>
      </c>
      <c r="AB35" s="147">
        <f t="shared" si="4"/>
        <v>0</v>
      </c>
      <c r="AC35" s="147" t="e">
        <f t="shared" si="8"/>
        <v>#DIV/0!</v>
      </c>
      <c r="AD35" s="77"/>
      <c r="AE35" s="77"/>
      <c r="AF35" s="142">
        <f t="shared" si="15"/>
        <v>0</v>
      </c>
      <c r="AG35" s="73"/>
      <c r="AH35" s="74"/>
      <c r="AI35" s="146">
        <f>IF(Parámetros!$D$19="N/A",AF35-K35,AF35-W35)</f>
        <v>0</v>
      </c>
      <c r="AJ35" s="147">
        <f>IF(Parámetros!$D$19="N/A",IF(ISERROR(IF(AND(K35&gt;1,AF35=0),0%,IF(AND(K35=0,AF35&gt;1),100%,AI35/W35))),0,IF(AND(K35&gt;1,AF35=0),0%,IF(AND(K35=0,AF35&gt;1),100%,AI35/K35))),IF(ISERROR(IF(AND(W35&gt;1,AF35=0),0%,IF(AND(W35=0,AF35&gt;1),100%,AI35/W35))),0,IF(AND(W35&gt;1,AF35=0),0%,IF(AND(W35=0,AF35&gt;1),100%,AI35/W35))))</f>
        <v>0</v>
      </c>
      <c r="AK35" s="147" t="e">
        <f t="shared" si="9"/>
        <v>#DIV/0!</v>
      </c>
      <c r="AL35" s="77"/>
      <c r="AM35" s="77"/>
      <c r="AN35" s="142">
        <f t="shared" si="16"/>
        <v>0</v>
      </c>
      <c r="AO35" s="73"/>
      <c r="AP35" s="74"/>
      <c r="AQ35" s="146">
        <f t="shared" si="5"/>
        <v>0</v>
      </c>
      <c r="AR35" s="147">
        <f t="shared" si="6"/>
        <v>0</v>
      </c>
      <c r="AS35" s="147">
        <f t="shared" si="10"/>
        <v>0</v>
      </c>
    </row>
    <row r="36" spans="2:45" ht="15" x14ac:dyDescent="0.25">
      <c r="B36" s="84"/>
      <c r="C36" s="84"/>
      <c r="D36" s="85" t="s">
        <v>352</v>
      </c>
      <c r="E36" s="86" t="s">
        <v>125</v>
      </c>
      <c r="F36" s="77"/>
      <c r="G36" s="77"/>
      <c r="H36" s="142">
        <f t="shared" si="12"/>
        <v>0</v>
      </c>
      <c r="I36" s="77"/>
      <c r="J36" s="77"/>
      <c r="K36" s="142">
        <f t="shared" si="17"/>
        <v>0</v>
      </c>
      <c r="L36" s="81"/>
      <c r="M36" s="81"/>
      <c r="N36" s="146">
        <f t="shared" si="0"/>
        <v>0</v>
      </c>
      <c r="O36" s="147">
        <f t="shared" si="1"/>
        <v>0</v>
      </c>
      <c r="P36" s="147">
        <f t="shared" si="7"/>
        <v>0</v>
      </c>
      <c r="Q36" s="77"/>
      <c r="R36" s="77"/>
      <c r="S36" s="142">
        <f t="shared" si="13"/>
        <v>0</v>
      </c>
      <c r="T36" s="77"/>
      <c r="U36" s="77"/>
      <c r="V36" s="142">
        <f t="shared" si="14"/>
        <v>0</v>
      </c>
      <c r="W36" s="142">
        <f t="shared" si="2"/>
        <v>0</v>
      </c>
      <c r="X36" s="73"/>
      <c r="Y36" s="74"/>
      <c r="Z36" s="82">
        <f t="shared" si="3"/>
        <v>0</v>
      </c>
      <c r="AA36" s="146">
        <f>IF(Parámetros!$D$19="N/A",0,W36-K36)</f>
        <v>0</v>
      </c>
      <c r="AB36" s="147">
        <f t="shared" si="4"/>
        <v>0</v>
      </c>
      <c r="AC36" s="147" t="e">
        <f t="shared" si="8"/>
        <v>#DIV/0!</v>
      </c>
      <c r="AD36" s="77"/>
      <c r="AE36" s="77"/>
      <c r="AF36" s="142">
        <f t="shared" si="15"/>
        <v>0</v>
      </c>
      <c r="AG36" s="73"/>
      <c r="AH36" s="74"/>
      <c r="AI36" s="146">
        <f>IF(Parámetros!$D$19="N/A",AF36-K36,AF36-W36)</f>
        <v>0</v>
      </c>
      <c r="AJ36" s="147">
        <f>IF(Parámetros!$D$19="N/A",IF(ISERROR(IF(AND(K36&gt;1,AF36=0),0%,IF(AND(K36=0,AF36&gt;1),100%,AI36/W36))),0,IF(AND(K36&gt;1,AF36=0),0%,IF(AND(K36=0,AF36&gt;1),100%,AI36/K36))),IF(ISERROR(IF(AND(W36&gt;1,AF36=0),0%,IF(AND(W36=0,AF36&gt;1),100%,AI36/W36))),0,IF(AND(W36&gt;1,AF36=0),0%,IF(AND(W36=0,AF36&gt;1),100%,AI36/W36))))</f>
        <v>0</v>
      </c>
      <c r="AK36" s="147" t="e">
        <f t="shared" si="9"/>
        <v>#DIV/0!</v>
      </c>
      <c r="AL36" s="77"/>
      <c r="AM36" s="77"/>
      <c r="AN36" s="142">
        <f t="shared" si="16"/>
        <v>0</v>
      </c>
      <c r="AO36" s="73"/>
      <c r="AP36" s="74"/>
      <c r="AQ36" s="146">
        <f t="shared" si="5"/>
        <v>0</v>
      </c>
      <c r="AR36" s="147">
        <f t="shared" si="6"/>
        <v>0</v>
      </c>
      <c r="AS36" s="147">
        <f t="shared" si="10"/>
        <v>0</v>
      </c>
    </row>
    <row r="37" spans="2:45" ht="15" x14ac:dyDescent="0.25">
      <c r="B37" s="84"/>
      <c r="C37" s="84"/>
      <c r="D37" s="85" t="s">
        <v>353</v>
      </c>
      <c r="E37" s="86" t="s">
        <v>126</v>
      </c>
      <c r="F37" s="77"/>
      <c r="G37" s="77"/>
      <c r="H37" s="142">
        <f t="shared" si="12"/>
        <v>0</v>
      </c>
      <c r="I37" s="77"/>
      <c r="J37" s="77"/>
      <c r="K37" s="142">
        <f t="shared" si="17"/>
        <v>0</v>
      </c>
      <c r="L37" s="81"/>
      <c r="M37" s="81"/>
      <c r="N37" s="146">
        <f t="shared" si="0"/>
        <v>0</v>
      </c>
      <c r="O37" s="147">
        <f t="shared" si="1"/>
        <v>0</v>
      </c>
      <c r="P37" s="147">
        <f t="shared" si="7"/>
        <v>0</v>
      </c>
      <c r="Q37" s="77"/>
      <c r="R37" s="77"/>
      <c r="S37" s="142">
        <f t="shared" si="13"/>
        <v>0</v>
      </c>
      <c r="T37" s="77"/>
      <c r="U37" s="77"/>
      <c r="V37" s="142">
        <f t="shared" si="14"/>
        <v>0</v>
      </c>
      <c r="W37" s="142">
        <f t="shared" si="2"/>
        <v>0</v>
      </c>
      <c r="X37" s="73"/>
      <c r="Y37" s="74"/>
      <c r="Z37" s="82">
        <f t="shared" si="3"/>
        <v>0</v>
      </c>
      <c r="AA37" s="146">
        <f>IF(Parámetros!$D$19="N/A",0,W37-K37)</f>
        <v>0</v>
      </c>
      <c r="AB37" s="147">
        <f t="shared" si="4"/>
        <v>0</v>
      </c>
      <c r="AC37" s="147" t="e">
        <f t="shared" si="8"/>
        <v>#DIV/0!</v>
      </c>
      <c r="AD37" s="77"/>
      <c r="AE37" s="77"/>
      <c r="AF37" s="142">
        <f t="shared" si="15"/>
        <v>0</v>
      </c>
      <c r="AG37" s="73"/>
      <c r="AH37" s="74"/>
      <c r="AI37" s="146">
        <f>IF(Parámetros!$D$19="N/A",AF37-K37,AF37-W37)</f>
        <v>0</v>
      </c>
      <c r="AJ37" s="147">
        <f>IF(Parámetros!$D$19="N/A",IF(ISERROR(IF(AND(K37&gt;1,AF37=0),0%,IF(AND(K37=0,AF37&gt;1),100%,AI37/W37))),0,IF(AND(K37&gt;1,AF37=0),0%,IF(AND(K37=0,AF37&gt;1),100%,AI37/K37))),IF(ISERROR(IF(AND(W37&gt;1,AF37=0),0%,IF(AND(W37=0,AF37&gt;1),100%,AI37/W37))),0,IF(AND(W37&gt;1,AF37=0),0%,IF(AND(W37=0,AF37&gt;1),100%,AI37/W37))))</f>
        <v>0</v>
      </c>
      <c r="AK37" s="147" t="e">
        <f t="shared" si="9"/>
        <v>#DIV/0!</v>
      </c>
      <c r="AL37" s="77"/>
      <c r="AM37" s="77"/>
      <c r="AN37" s="142">
        <f t="shared" si="16"/>
        <v>0</v>
      </c>
      <c r="AO37" s="73"/>
      <c r="AP37" s="74"/>
      <c r="AQ37" s="146">
        <f t="shared" si="5"/>
        <v>0</v>
      </c>
      <c r="AR37" s="147">
        <f t="shared" si="6"/>
        <v>0</v>
      </c>
      <c r="AS37" s="147">
        <f t="shared" si="10"/>
        <v>0</v>
      </c>
    </row>
    <row r="38" spans="2:45" ht="15" x14ac:dyDescent="0.25">
      <c r="B38" s="84"/>
      <c r="C38" s="84"/>
      <c r="D38" s="85" t="s">
        <v>354</v>
      </c>
      <c r="E38" s="86" t="s">
        <v>112</v>
      </c>
      <c r="F38" s="77"/>
      <c r="G38" s="77"/>
      <c r="H38" s="142">
        <f t="shared" si="12"/>
        <v>0</v>
      </c>
      <c r="I38" s="77"/>
      <c r="J38" s="77"/>
      <c r="K38" s="142">
        <f t="shared" si="17"/>
        <v>0</v>
      </c>
      <c r="L38" s="81"/>
      <c r="M38" s="81"/>
      <c r="N38" s="146">
        <f t="shared" si="0"/>
        <v>0</v>
      </c>
      <c r="O38" s="147">
        <f t="shared" si="1"/>
        <v>0</v>
      </c>
      <c r="P38" s="147">
        <f t="shared" si="7"/>
        <v>0</v>
      </c>
      <c r="Q38" s="77"/>
      <c r="R38" s="77"/>
      <c r="S38" s="142">
        <f t="shared" si="13"/>
        <v>0</v>
      </c>
      <c r="T38" s="77"/>
      <c r="U38" s="77"/>
      <c r="V38" s="142">
        <f t="shared" si="14"/>
        <v>0</v>
      </c>
      <c r="W38" s="142">
        <f t="shared" si="2"/>
        <v>0</v>
      </c>
      <c r="X38" s="73"/>
      <c r="Y38" s="74"/>
      <c r="Z38" s="82">
        <f t="shared" si="3"/>
        <v>0</v>
      </c>
      <c r="AA38" s="146">
        <f>IF(Parámetros!$D$19="N/A",0,W38-K38)</f>
        <v>0</v>
      </c>
      <c r="AB38" s="147">
        <f t="shared" si="4"/>
        <v>0</v>
      </c>
      <c r="AC38" s="147" t="e">
        <f t="shared" si="8"/>
        <v>#DIV/0!</v>
      </c>
      <c r="AD38" s="77"/>
      <c r="AE38" s="77"/>
      <c r="AF38" s="142">
        <f t="shared" si="15"/>
        <v>0</v>
      </c>
      <c r="AG38" s="73"/>
      <c r="AH38" s="74"/>
      <c r="AI38" s="146">
        <f>IF(Parámetros!$D$19="N/A",AF38-K38,AF38-W38)</f>
        <v>0</v>
      </c>
      <c r="AJ38" s="147">
        <f>IF(Parámetros!$D$19="N/A",IF(ISERROR(IF(AND(K38&gt;1,AF38=0),0%,IF(AND(K38=0,AF38&gt;1),100%,AI38/W38))),0,IF(AND(K38&gt;1,AF38=0),0%,IF(AND(K38=0,AF38&gt;1),100%,AI38/K38))),IF(ISERROR(IF(AND(W38&gt;1,AF38=0),0%,IF(AND(W38=0,AF38&gt;1),100%,AI38/W38))),0,IF(AND(W38&gt;1,AF38=0),0%,IF(AND(W38=0,AF38&gt;1),100%,AI38/W38))))</f>
        <v>0</v>
      </c>
      <c r="AK38" s="147" t="e">
        <f t="shared" si="9"/>
        <v>#DIV/0!</v>
      </c>
      <c r="AL38" s="77"/>
      <c r="AM38" s="77"/>
      <c r="AN38" s="142">
        <f t="shared" si="16"/>
        <v>0</v>
      </c>
      <c r="AO38" s="73"/>
      <c r="AP38" s="74"/>
      <c r="AQ38" s="146">
        <f t="shared" si="5"/>
        <v>0</v>
      </c>
      <c r="AR38" s="147">
        <f t="shared" si="6"/>
        <v>0</v>
      </c>
      <c r="AS38" s="147">
        <f t="shared" si="10"/>
        <v>0</v>
      </c>
    </row>
    <row r="39" spans="2:45" ht="15" x14ac:dyDescent="0.25">
      <c r="B39" s="84"/>
      <c r="C39" s="84"/>
      <c r="D39" s="87" t="s">
        <v>362</v>
      </c>
      <c r="E39" s="88" t="s">
        <v>127</v>
      </c>
      <c r="F39" s="77"/>
      <c r="G39" s="77"/>
      <c r="H39" s="142">
        <f>SUM(H40:H45)</f>
        <v>0</v>
      </c>
      <c r="I39" s="77"/>
      <c r="J39" s="77"/>
      <c r="K39" s="142">
        <f>SUM(K40:K45)</f>
        <v>0</v>
      </c>
      <c r="L39" s="81"/>
      <c r="M39" s="81"/>
      <c r="N39" s="146">
        <f t="shared" si="0"/>
        <v>0</v>
      </c>
      <c r="O39" s="147">
        <f t="shared" si="1"/>
        <v>0</v>
      </c>
      <c r="P39" s="147">
        <f t="shared" si="7"/>
        <v>0</v>
      </c>
      <c r="Q39" s="77"/>
      <c r="R39" s="77"/>
      <c r="S39" s="142">
        <f>SUM(S40:S45)</f>
        <v>0</v>
      </c>
      <c r="T39" s="77"/>
      <c r="U39" s="77"/>
      <c r="V39" s="142">
        <f>SUM(V40:V45)</f>
        <v>0</v>
      </c>
      <c r="W39" s="142">
        <f t="shared" si="2"/>
        <v>0</v>
      </c>
      <c r="X39" s="73"/>
      <c r="Y39" s="74"/>
      <c r="Z39" s="82">
        <f t="shared" si="3"/>
        <v>0</v>
      </c>
      <c r="AA39" s="146">
        <f>IF(Parámetros!$D$19="N/A",0,W39-K39)</f>
        <v>0</v>
      </c>
      <c r="AB39" s="147">
        <f t="shared" si="4"/>
        <v>0</v>
      </c>
      <c r="AC39" s="147" t="e">
        <f t="shared" si="8"/>
        <v>#DIV/0!</v>
      </c>
      <c r="AD39" s="77"/>
      <c r="AE39" s="77"/>
      <c r="AF39" s="142">
        <f>SUM(AF40:AF45)</f>
        <v>0</v>
      </c>
      <c r="AG39" s="73"/>
      <c r="AH39" s="74"/>
      <c r="AI39" s="146">
        <f>IF(Parámetros!$D$19="N/A",AF39-K39,AF39-W39)</f>
        <v>0</v>
      </c>
      <c r="AJ39" s="147">
        <f>IF(Parámetros!$D$19="N/A",IF(ISERROR(IF(AND(K39&gt;1,AF39=0),0%,IF(AND(K39=0,AF39&gt;1),100%,AI39/W39))),0,IF(AND(K39&gt;1,AF39=0),0%,IF(AND(K39=0,AF39&gt;1),100%,AI39/K39))),IF(ISERROR(IF(AND(W39&gt;1,AF39=0),0%,IF(AND(W39=0,AF39&gt;1),100%,AI39/W39))),0,IF(AND(W39&gt;1,AF39=0),0%,IF(AND(W39=0,AF39&gt;1),100%,AI39/W39))))</f>
        <v>0</v>
      </c>
      <c r="AK39" s="147" t="e">
        <f t="shared" si="9"/>
        <v>#DIV/0!</v>
      </c>
      <c r="AL39" s="77"/>
      <c r="AM39" s="77"/>
      <c r="AN39" s="142">
        <f>SUM(AN40:AN45)</f>
        <v>0</v>
      </c>
      <c r="AO39" s="73"/>
      <c r="AP39" s="74"/>
      <c r="AQ39" s="146">
        <f t="shared" si="5"/>
        <v>0</v>
      </c>
      <c r="AR39" s="147">
        <f t="shared" si="6"/>
        <v>0</v>
      </c>
      <c r="AS39" s="147">
        <f t="shared" si="10"/>
        <v>0</v>
      </c>
    </row>
    <row r="40" spans="2:45" ht="15" x14ac:dyDescent="0.25">
      <c r="B40" s="84"/>
      <c r="C40" s="84"/>
      <c r="D40" s="85" t="s">
        <v>356</v>
      </c>
      <c r="E40" s="86" t="s">
        <v>122</v>
      </c>
      <c r="F40" s="77"/>
      <c r="G40" s="77"/>
      <c r="H40" s="142">
        <f t="shared" si="12"/>
        <v>0</v>
      </c>
      <c r="I40" s="77"/>
      <c r="J40" s="77"/>
      <c r="K40" s="142">
        <f t="shared" ref="K40:K46" si="18">+I40+J40</f>
        <v>0</v>
      </c>
      <c r="L40" s="81"/>
      <c r="M40" s="81"/>
      <c r="N40" s="146">
        <f t="shared" si="0"/>
        <v>0</v>
      </c>
      <c r="O40" s="147">
        <f t="shared" si="1"/>
        <v>0</v>
      </c>
      <c r="P40" s="147">
        <f t="shared" si="7"/>
        <v>0</v>
      </c>
      <c r="Q40" s="77"/>
      <c r="R40" s="77"/>
      <c r="S40" s="142">
        <f t="shared" si="13"/>
        <v>0</v>
      </c>
      <c r="T40" s="77"/>
      <c r="U40" s="77"/>
      <c r="V40" s="142">
        <f t="shared" si="14"/>
        <v>0</v>
      </c>
      <c r="W40" s="142">
        <f t="shared" si="2"/>
        <v>0</v>
      </c>
      <c r="X40" s="73"/>
      <c r="Y40" s="74"/>
      <c r="Z40" s="82">
        <f t="shared" si="3"/>
        <v>0</v>
      </c>
      <c r="AA40" s="146">
        <f>IF(Parámetros!$D$19="N/A",0,W40-K40)</f>
        <v>0</v>
      </c>
      <c r="AB40" s="147">
        <f t="shared" si="4"/>
        <v>0</v>
      </c>
      <c r="AC40" s="147" t="e">
        <f t="shared" si="8"/>
        <v>#DIV/0!</v>
      </c>
      <c r="AD40" s="77"/>
      <c r="AE40" s="77"/>
      <c r="AF40" s="142">
        <f t="shared" si="15"/>
        <v>0</v>
      </c>
      <c r="AG40" s="73"/>
      <c r="AH40" s="74"/>
      <c r="AI40" s="146">
        <f>IF(Parámetros!$D$19="N/A",AF40-K40,AF40-W40)</f>
        <v>0</v>
      </c>
      <c r="AJ40" s="147">
        <f>IF(Parámetros!$D$19="N/A",IF(ISERROR(IF(AND(K40&gt;1,AF40=0),0%,IF(AND(K40=0,AF40&gt;1),100%,AI40/W40))),0,IF(AND(K40&gt;1,AF40=0),0%,IF(AND(K40=0,AF40&gt;1),100%,AI40/K40))),IF(ISERROR(IF(AND(W40&gt;1,AF40=0),0%,IF(AND(W40=0,AF40&gt;1),100%,AI40/W40))),0,IF(AND(W40&gt;1,AF40=0),0%,IF(AND(W40=0,AF40&gt;1),100%,AI40/W40))))</f>
        <v>0</v>
      </c>
      <c r="AK40" s="147" t="e">
        <f t="shared" si="9"/>
        <v>#DIV/0!</v>
      </c>
      <c r="AL40" s="77"/>
      <c r="AM40" s="77"/>
      <c r="AN40" s="142">
        <f t="shared" si="16"/>
        <v>0</v>
      </c>
      <c r="AO40" s="73"/>
      <c r="AP40" s="74"/>
      <c r="AQ40" s="146">
        <f t="shared" si="5"/>
        <v>0</v>
      </c>
      <c r="AR40" s="147">
        <f t="shared" si="6"/>
        <v>0</v>
      </c>
      <c r="AS40" s="147">
        <f t="shared" si="10"/>
        <v>0</v>
      </c>
    </row>
    <row r="41" spans="2:45" ht="15" x14ac:dyDescent="0.25">
      <c r="B41" s="84"/>
      <c r="C41" s="84"/>
      <c r="D41" s="85" t="s">
        <v>357</v>
      </c>
      <c r="E41" s="86" t="s">
        <v>123</v>
      </c>
      <c r="F41" s="77"/>
      <c r="G41" s="77"/>
      <c r="H41" s="142">
        <f t="shared" si="12"/>
        <v>0</v>
      </c>
      <c r="I41" s="77"/>
      <c r="J41" s="77"/>
      <c r="K41" s="142">
        <f t="shared" si="18"/>
        <v>0</v>
      </c>
      <c r="L41" s="81"/>
      <c r="M41" s="81"/>
      <c r="N41" s="146">
        <f t="shared" si="0"/>
        <v>0</v>
      </c>
      <c r="O41" s="147">
        <f t="shared" si="1"/>
        <v>0</v>
      </c>
      <c r="P41" s="147">
        <f t="shared" si="7"/>
        <v>0</v>
      </c>
      <c r="Q41" s="77"/>
      <c r="R41" s="77"/>
      <c r="S41" s="142">
        <f t="shared" si="13"/>
        <v>0</v>
      </c>
      <c r="T41" s="77"/>
      <c r="U41" s="77"/>
      <c r="V41" s="142">
        <f t="shared" si="14"/>
        <v>0</v>
      </c>
      <c r="W41" s="142">
        <f t="shared" si="2"/>
        <v>0</v>
      </c>
      <c r="X41" s="73"/>
      <c r="Y41" s="74"/>
      <c r="Z41" s="82">
        <f t="shared" si="3"/>
        <v>0</v>
      </c>
      <c r="AA41" s="146">
        <f>IF(Parámetros!$D$19="N/A",0,W41-K41)</f>
        <v>0</v>
      </c>
      <c r="AB41" s="147">
        <f t="shared" si="4"/>
        <v>0</v>
      </c>
      <c r="AC41" s="147" t="e">
        <f t="shared" si="8"/>
        <v>#DIV/0!</v>
      </c>
      <c r="AD41" s="77"/>
      <c r="AE41" s="77"/>
      <c r="AF41" s="142">
        <f t="shared" si="15"/>
        <v>0</v>
      </c>
      <c r="AG41" s="73"/>
      <c r="AH41" s="74"/>
      <c r="AI41" s="146">
        <f>IF(Parámetros!$D$19="N/A",AF41-K41,AF41-W41)</f>
        <v>0</v>
      </c>
      <c r="AJ41" s="147">
        <f>IF(Parámetros!$D$19="N/A",IF(ISERROR(IF(AND(K41&gt;1,AF41=0),0%,IF(AND(K41=0,AF41&gt;1),100%,AI41/W41))),0,IF(AND(K41&gt;1,AF41=0),0%,IF(AND(K41=0,AF41&gt;1),100%,AI41/K41))),IF(ISERROR(IF(AND(W41&gt;1,AF41=0),0%,IF(AND(W41=0,AF41&gt;1),100%,AI41/W41))),0,IF(AND(W41&gt;1,AF41=0),0%,IF(AND(W41=0,AF41&gt;1),100%,AI41/W41))))</f>
        <v>0</v>
      </c>
      <c r="AK41" s="147" t="e">
        <f t="shared" si="9"/>
        <v>#DIV/0!</v>
      </c>
      <c r="AL41" s="77"/>
      <c r="AM41" s="77"/>
      <c r="AN41" s="142">
        <f t="shared" si="16"/>
        <v>0</v>
      </c>
      <c r="AO41" s="73"/>
      <c r="AP41" s="74"/>
      <c r="AQ41" s="146">
        <f t="shared" si="5"/>
        <v>0</v>
      </c>
      <c r="AR41" s="147">
        <f t="shared" si="6"/>
        <v>0</v>
      </c>
      <c r="AS41" s="147">
        <f t="shared" si="10"/>
        <v>0</v>
      </c>
    </row>
    <row r="42" spans="2:45" ht="15" x14ac:dyDescent="0.25">
      <c r="B42" s="84"/>
      <c r="C42" s="84"/>
      <c r="D42" s="85" t="s">
        <v>358</v>
      </c>
      <c r="E42" s="86" t="s">
        <v>124</v>
      </c>
      <c r="F42" s="77"/>
      <c r="G42" s="77"/>
      <c r="H42" s="142">
        <f t="shared" si="12"/>
        <v>0</v>
      </c>
      <c r="I42" s="77"/>
      <c r="J42" s="77"/>
      <c r="K42" s="142">
        <f t="shared" si="18"/>
        <v>0</v>
      </c>
      <c r="L42" s="81"/>
      <c r="M42" s="81"/>
      <c r="N42" s="146">
        <f t="shared" si="0"/>
        <v>0</v>
      </c>
      <c r="O42" s="147">
        <f t="shared" si="1"/>
        <v>0</v>
      </c>
      <c r="P42" s="147">
        <f t="shared" si="7"/>
        <v>0</v>
      </c>
      <c r="Q42" s="77"/>
      <c r="R42" s="77"/>
      <c r="S42" s="142">
        <f t="shared" si="13"/>
        <v>0</v>
      </c>
      <c r="T42" s="77"/>
      <c r="U42" s="77"/>
      <c r="V42" s="142">
        <f t="shared" si="14"/>
        <v>0</v>
      </c>
      <c r="W42" s="142">
        <f t="shared" si="2"/>
        <v>0</v>
      </c>
      <c r="X42" s="73"/>
      <c r="Y42" s="74"/>
      <c r="Z42" s="82">
        <f t="shared" si="3"/>
        <v>0</v>
      </c>
      <c r="AA42" s="146">
        <f>IF(Parámetros!$D$19="N/A",0,W42-K42)</f>
        <v>0</v>
      </c>
      <c r="AB42" s="147">
        <f t="shared" si="4"/>
        <v>0</v>
      </c>
      <c r="AC42" s="147" t="e">
        <f t="shared" si="8"/>
        <v>#DIV/0!</v>
      </c>
      <c r="AD42" s="77"/>
      <c r="AE42" s="77"/>
      <c r="AF42" s="142">
        <f t="shared" si="15"/>
        <v>0</v>
      </c>
      <c r="AG42" s="73"/>
      <c r="AH42" s="74"/>
      <c r="AI42" s="146">
        <f>IF(Parámetros!$D$19="N/A",AF42-K42,AF42-W42)</f>
        <v>0</v>
      </c>
      <c r="AJ42" s="147">
        <f>IF(Parámetros!$D$19="N/A",IF(ISERROR(IF(AND(K42&gt;1,AF42=0),0%,IF(AND(K42=0,AF42&gt;1),100%,AI42/W42))),0,IF(AND(K42&gt;1,AF42=0),0%,IF(AND(K42=0,AF42&gt;1),100%,AI42/K42))),IF(ISERROR(IF(AND(W42&gt;1,AF42=0),0%,IF(AND(W42=0,AF42&gt;1),100%,AI42/W42))),0,IF(AND(W42&gt;1,AF42=0),0%,IF(AND(W42=0,AF42&gt;1),100%,AI42/W42))))</f>
        <v>0</v>
      </c>
      <c r="AK42" s="147" t="e">
        <f t="shared" si="9"/>
        <v>#DIV/0!</v>
      </c>
      <c r="AL42" s="77"/>
      <c r="AM42" s="77"/>
      <c r="AN42" s="142">
        <f t="shared" si="16"/>
        <v>0</v>
      </c>
      <c r="AO42" s="73"/>
      <c r="AP42" s="74"/>
      <c r="AQ42" s="146">
        <f t="shared" si="5"/>
        <v>0</v>
      </c>
      <c r="AR42" s="147">
        <f t="shared" si="6"/>
        <v>0</v>
      </c>
      <c r="AS42" s="147">
        <f t="shared" si="10"/>
        <v>0</v>
      </c>
    </row>
    <row r="43" spans="2:45" ht="15" x14ac:dyDescent="0.25">
      <c r="B43" s="84"/>
      <c r="C43" s="84"/>
      <c r="D43" s="85" t="s">
        <v>359</v>
      </c>
      <c r="E43" s="86" t="s">
        <v>125</v>
      </c>
      <c r="F43" s="77"/>
      <c r="G43" s="77"/>
      <c r="H43" s="142">
        <f t="shared" si="12"/>
        <v>0</v>
      </c>
      <c r="I43" s="77"/>
      <c r="J43" s="77"/>
      <c r="K43" s="142">
        <f t="shared" si="18"/>
        <v>0</v>
      </c>
      <c r="L43" s="81"/>
      <c r="M43" s="81"/>
      <c r="N43" s="146">
        <f t="shared" si="0"/>
        <v>0</v>
      </c>
      <c r="O43" s="147">
        <f t="shared" si="1"/>
        <v>0</v>
      </c>
      <c r="P43" s="147">
        <f t="shared" si="7"/>
        <v>0</v>
      </c>
      <c r="Q43" s="77"/>
      <c r="R43" s="77"/>
      <c r="S43" s="142">
        <f t="shared" si="13"/>
        <v>0</v>
      </c>
      <c r="T43" s="77"/>
      <c r="U43" s="77"/>
      <c r="V43" s="142">
        <f t="shared" si="14"/>
        <v>0</v>
      </c>
      <c r="W43" s="142">
        <f t="shared" si="2"/>
        <v>0</v>
      </c>
      <c r="X43" s="73"/>
      <c r="Y43" s="74"/>
      <c r="Z43" s="82">
        <f t="shared" si="3"/>
        <v>0</v>
      </c>
      <c r="AA43" s="146">
        <f>IF(Parámetros!$D$19="N/A",0,W43-K43)</f>
        <v>0</v>
      </c>
      <c r="AB43" s="147">
        <f t="shared" si="4"/>
        <v>0</v>
      </c>
      <c r="AC43" s="147" t="e">
        <f t="shared" si="8"/>
        <v>#DIV/0!</v>
      </c>
      <c r="AD43" s="77"/>
      <c r="AE43" s="77"/>
      <c r="AF43" s="142">
        <f t="shared" si="15"/>
        <v>0</v>
      </c>
      <c r="AG43" s="73"/>
      <c r="AH43" s="74"/>
      <c r="AI43" s="146">
        <f>IF(Parámetros!$D$19="N/A",AF43-K43,AF43-W43)</f>
        <v>0</v>
      </c>
      <c r="AJ43" s="147">
        <f>IF(Parámetros!$D$19="N/A",IF(ISERROR(IF(AND(K43&gt;1,AF43=0),0%,IF(AND(K43=0,AF43&gt;1),100%,AI43/W43))),0,IF(AND(K43&gt;1,AF43=0),0%,IF(AND(K43=0,AF43&gt;1),100%,AI43/K43))),IF(ISERROR(IF(AND(W43&gt;1,AF43=0),0%,IF(AND(W43=0,AF43&gt;1),100%,AI43/W43))),0,IF(AND(W43&gt;1,AF43=0),0%,IF(AND(W43=0,AF43&gt;1),100%,AI43/W43))))</f>
        <v>0</v>
      </c>
      <c r="AK43" s="147" t="e">
        <f t="shared" si="9"/>
        <v>#DIV/0!</v>
      </c>
      <c r="AL43" s="77"/>
      <c r="AM43" s="77"/>
      <c r="AN43" s="142">
        <f t="shared" si="16"/>
        <v>0</v>
      </c>
      <c r="AO43" s="73"/>
      <c r="AP43" s="74"/>
      <c r="AQ43" s="146">
        <f t="shared" si="5"/>
        <v>0</v>
      </c>
      <c r="AR43" s="147">
        <f t="shared" si="6"/>
        <v>0</v>
      </c>
      <c r="AS43" s="147">
        <f t="shared" si="10"/>
        <v>0</v>
      </c>
    </row>
    <row r="44" spans="2:45" ht="15" x14ac:dyDescent="0.25">
      <c r="B44" s="84"/>
      <c r="C44" s="84"/>
      <c r="D44" s="85" t="s">
        <v>360</v>
      </c>
      <c r="E44" s="86" t="s">
        <v>126</v>
      </c>
      <c r="F44" s="77"/>
      <c r="G44" s="77"/>
      <c r="H44" s="142">
        <f t="shared" si="12"/>
        <v>0</v>
      </c>
      <c r="I44" s="77"/>
      <c r="J44" s="77"/>
      <c r="K44" s="142">
        <f t="shared" si="18"/>
        <v>0</v>
      </c>
      <c r="L44" s="81"/>
      <c r="M44" s="81"/>
      <c r="N44" s="146">
        <f t="shared" si="0"/>
        <v>0</v>
      </c>
      <c r="O44" s="147">
        <f t="shared" si="1"/>
        <v>0</v>
      </c>
      <c r="P44" s="147">
        <f t="shared" si="7"/>
        <v>0</v>
      </c>
      <c r="Q44" s="77"/>
      <c r="R44" s="77"/>
      <c r="S44" s="142">
        <f t="shared" si="13"/>
        <v>0</v>
      </c>
      <c r="T44" s="77"/>
      <c r="U44" s="77"/>
      <c r="V44" s="142">
        <f t="shared" si="14"/>
        <v>0</v>
      </c>
      <c r="W44" s="142">
        <f t="shared" si="2"/>
        <v>0</v>
      </c>
      <c r="X44" s="73"/>
      <c r="Y44" s="74"/>
      <c r="Z44" s="82">
        <f t="shared" si="3"/>
        <v>0</v>
      </c>
      <c r="AA44" s="146">
        <f>IF(Parámetros!$D$19="N/A",0,W44-K44)</f>
        <v>0</v>
      </c>
      <c r="AB44" s="147">
        <f t="shared" si="4"/>
        <v>0</v>
      </c>
      <c r="AC44" s="147" t="e">
        <f t="shared" si="8"/>
        <v>#DIV/0!</v>
      </c>
      <c r="AD44" s="77"/>
      <c r="AE44" s="77"/>
      <c r="AF44" s="142">
        <f t="shared" si="15"/>
        <v>0</v>
      </c>
      <c r="AG44" s="73"/>
      <c r="AH44" s="74"/>
      <c r="AI44" s="146">
        <f>IF(Parámetros!$D$19="N/A",AF44-K44,AF44-W44)</f>
        <v>0</v>
      </c>
      <c r="AJ44" s="147">
        <f>IF(Parámetros!$D$19="N/A",IF(ISERROR(IF(AND(K44&gt;1,AF44=0),0%,IF(AND(K44=0,AF44&gt;1),100%,AI44/W44))),0,IF(AND(K44&gt;1,AF44=0),0%,IF(AND(K44=0,AF44&gt;1),100%,AI44/K44))),IF(ISERROR(IF(AND(W44&gt;1,AF44=0),0%,IF(AND(W44=0,AF44&gt;1),100%,AI44/W44))),0,IF(AND(W44&gt;1,AF44=0),0%,IF(AND(W44=0,AF44&gt;1),100%,AI44/W44))))</f>
        <v>0</v>
      </c>
      <c r="AK44" s="147" t="e">
        <f t="shared" si="9"/>
        <v>#DIV/0!</v>
      </c>
      <c r="AL44" s="77"/>
      <c r="AM44" s="77"/>
      <c r="AN44" s="142">
        <f t="shared" si="16"/>
        <v>0</v>
      </c>
      <c r="AO44" s="73"/>
      <c r="AP44" s="74"/>
      <c r="AQ44" s="146">
        <f t="shared" si="5"/>
        <v>0</v>
      </c>
      <c r="AR44" s="147">
        <f t="shared" si="6"/>
        <v>0</v>
      </c>
      <c r="AS44" s="147">
        <f t="shared" si="10"/>
        <v>0</v>
      </c>
    </row>
    <row r="45" spans="2:45" ht="15" x14ac:dyDescent="0.25">
      <c r="B45" s="84"/>
      <c r="C45" s="84"/>
      <c r="D45" s="85" t="s">
        <v>361</v>
      </c>
      <c r="E45" s="86" t="s">
        <v>112</v>
      </c>
      <c r="F45" s="77"/>
      <c r="G45" s="77"/>
      <c r="H45" s="142">
        <f t="shared" si="12"/>
        <v>0</v>
      </c>
      <c r="I45" s="77"/>
      <c r="J45" s="77"/>
      <c r="K45" s="142">
        <f t="shared" si="18"/>
        <v>0</v>
      </c>
      <c r="L45" s="81"/>
      <c r="M45" s="81"/>
      <c r="N45" s="146">
        <f t="shared" si="0"/>
        <v>0</v>
      </c>
      <c r="O45" s="147">
        <f t="shared" si="1"/>
        <v>0</v>
      </c>
      <c r="P45" s="147">
        <f t="shared" si="7"/>
        <v>0</v>
      </c>
      <c r="Q45" s="77"/>
      <c r="R45" s="77"/>
      <c r="S45" s="142">
        <f t="shared" si="13"/>
        <v>0</v>
      </c>
      <c r="T45" s="77"/>
      <c r="U45" s="77"/>
      <c r="V45" s="142">
        <f t="shared" si="14"/>
        <v>0</v>
      </c>
      <c r="W45" s="142">
        <f t="shared" si="2"/>
        <v>0</v>
      </c>
      <c r="X45" s="73"/>
      <c r="Y45" s="74"/>
      <c r="Z45" s="82">
        <f t="shared" si="3"/>
        <v>0</v>
      </c>
      <c r="AA45" s="146">
        <f>IF(Parámetros!$D$19="N/A",0,W45-K45)</f>
        <v>0</v>
      </c>
      <c r="AB45" s="147">
        <f t="shared" si="4"/>
        <v>0</v>
      </c>
      <c r="AC45" s="147" t="e">
        <f t="shared" si="8"/>
        <v>#DIV/0!</v>
      </c>
      <c r="AD45" s="77"/>
      <c r="AE45" s="77"/>
      <c r="AF45" s="142">
        <f t="shared" si="15"/>
        <v>0</v>
      </c>
      <c r="AG45" s="73"/>
      <c r="AH45" s="74"/>
      <c r="AI45" s="146">
        <f>IF(Parámetros!$D$19="N/A",AF45-K45,AF45-W45)</f>
        <v>0</v>
      </c>
      <c r="AJ45" s="147">
        <f>IF(Parámetros!$D$19="N/A",IF(ISERROR(IF(AND(K45&gt;1,AF45=0),0%,IF(AND(K45=0,AF45&gt;1),100%,AI45/W45))),0,IF(AND(K45&gt;1,AF45=0),0%,IF(AND(K45=0,AF45&gt;1),100%,AI45/K45))),IF(ISERROR(IF(AND(W45&gt;1,AF45=0),0%,IF(AND(W45=0,AF45&gt;1),100%,AI45/W45))),0,IF(AND(W45&gt;1,AF45=0),0%,IF(AND(W45=0,AF45&gt;1),100%,AI45/W45))))</f>
        <v>0</v>
      </c>
      <c r="AK45" s="147" t="e">
        <f t="shared" si="9"/>
        <v>#DIV/0!</v>
      </c>
      <c r="AL45" s="77"/>
      <c r="AM45" s="77"/>
      <c r="AN45" s="142">
        <f t="shared" si="16"/>
        <v>0</v>
      </c>
      <c r="AO45" s="73"/>
      <c r="AP45" s="74"/>
      <c r="AQ45" s="146">
        <f t="shared" si="5"/>
        <v>0</v>
      </c>
      <c r="AR45" s="147">
        <f t="shared" si="6"/>
        <v>0</v>
      </c>
      <c r="AS45" s="147">
        <f t="shared" si="10"/>
        <v>0</v>
      </c>
    </row>
    <row r="46" spans="2:45" ht="15" x14ac:dyDescent="0.25">
      <c r="B46" s="84"/>
      <c r="C46" s="84"/>
      <c r="D46" s="89" t="s">
        <v>363</v>
      </c>
      <c r="E46" s="90" t="s">
        <v>128</v>
      </c>
      <c r="F46" s="77"/>
      <c r="G46" s="77"/>
      <c r="H46" s="142">
        <f t="shared" si="12"/>
        <v>0</v>
      </c>
      <c r="I46" s="77"/>
      <c r="J46" s="77"/>
      <c r="K46" s="142">
        <f t="shared" si="18"/>
        <v>0</v>
      </c>
      <c r="L46" s="81"/>
      <c r="M46" s="81"/>
      <c r="N46" s="146">
        <f t="shared" si="0"/>
        <v>0</v>
      </c>
      <c r="O46" s="147">
        <f t="shared" si="1"/>
        <v>0</v>
      </c>
      <c r="P46" s="147">
        <f t="shared" si="7"/>
        <v>0</v>
      </c>
      <c r="Q46" s="77"/>
      <c r="R46" s="77"/>
      <c r="S46" s="142">
        <f t="shared" si="13"/>
        <v>0</v>
      </c>
      <c r="T46" s="77"/>
      <c r="U46" s="77"/>
      <c r="V46" s="142">
        <f t="shared" si="14"/>
        <v>0</v>
      </c>
      <c r="W46" s="142">
        <f t="shared" si="2"/>
        <v>0</v>
      </c>
      <c r="X46" s="73"/>
      <c r="Y46" s="74"/>
      <c r="Z46" s="82">
        <f t="shared" si="3"/>
        <v>0</v>
      </c>
      <c r="AA46" s="146">
        <f>IF(Parámetros!$D$19="N/A",0,W46-K46)</f>
        <v>0</v>
      </c>
      <c r="AB46" s="147">
        <f t="shared" si="4"/>
        <v>0</v>
      </c>
      <c r="AC46" s="147" t="e">
        <f t="shared" si="8"/>
        <v>#DIV/0!</v>
      </c>
      <c r="AD46" s="77"/>
      <c r="AE46" s="77"/>
      <c r="AF46" s="142">
        <f t="shared" si="15"/>
        <v>0</v>
      </c>
      <c r="AG46" s="73"/>
      <c r="AH46" s="74"/>
      <c r="AI46" s="146">
        <f>IF(Parámetros!$D$19="N/A",AF46-K46,AF46-W46)</f>
        <v>0</v>
      </c>
      <c r="AJ46" s="147">
        <f>IF(Parámetros!$D$19="N/A",IF(ISERROR(IF(AND(K46&gt;1,AF46=0),0%,IF(AND(K46=0,AF46&gt;1),100%,AI46/W46))),0,IF(AND(K46&gt;1,AF46=0),0%,IF(AND(K46=0,AF46&gt;1),100%,AI46/K46))),IF(ISERROR(IF(AND(W46&gt;1,AF46=0),0%,IF(AND(W46=0,AF46&gt;1),100%,AI46/W46))),0,IF(AND(W46&gt;1,AF46=0),0%,IF(AND(W46=0,AF46&gt;1),100%,AI46/W46))))</f>
        <v>0</v>
      </c>
      <c r="AK46" s="147" t="e">
        <f t="shared" si="9"/>
        <v>#DIV/0!</v>
      </c>
      <c r="AL46" s="77"/>
      <c r="AM46" s="77"/>
      <c r="AN46" s="142">
        <f t="shared" si="16"/>
        <v>0</v>
      </c>
      <c r="AO46" s="73"/>
      <c r="AP46" s="74"/>
      <c r="AQ46" s="146">
        <f t="shared" si="5"/>
        <v>0</v>
      </c>
      <c r="AR46" s="147">
        <f t="shared" si="6"/>
        <v>0</v>
      </c>
      <c r="AS46" s="147">
        <f t="shared" si="10"/>
        <v>0</v>
      </c>
    </row>
    <row r="47" spans="2:45" ht="25.5" x14ac:dyDescent="0.25">
      <c r="B47" s="84"/>
      <c r="C47" s="84"/>
      <c r="D47" s="79" t="s">
        <v>193</v>
      </c>
      <c r="E47" s="80" t="s">
        <v>333</v>
      </c>
      <c r="F47" s="77"/>
      <c r="G47" s="77"/>
      <c r="H47" s="142">
        <f>SUM(H48:H53)</f>
        <v>0</v>
      </c>
      <c r="I47" s="77"/>
      <c r="J47" s="77"/>
      <c r="K47" s="142">
        <f>SUM(K48:K53)</f>
        <v>0</v>
      </c>
      <c r="L47" s="81"/>
      <c r="M47" s="81"/>
      <c r="N47" s="146">
        <f t="shared" si="0"/>
        <v>0</v>
      </c>
      <c r="O47" s="147">
        <f t="shared" si="1"/>
        <v>0</v>
      </c>
      <c r="P47" s="147">
        <f t="shared" si="7"/>
        <v>0</v>
      </c>
      <c r="Q47" s="77"/>
      <c r="R47" s="77"/>
      <c r="S47" s="142">
        <f>SUM(S48:S53)</f>
        <v>0</v>
      </c>
      <c r="T47" s="77"/>
      <c r="U47" s="77"/>
      <c r="V47" s="142">
        <f>SUM(V48:V53)</f>
        <v>0</v>
      </c>
      <c r="W47" s="142">
        <f t="shared" si="2"/>
        <v>0</v>
      </c>
      <c r="X47" s="73"/>
      <c r="Y47" s="74"/>
      <c r="Z47" s="82">
        <f t="shared" si="3"/>
        <v>0</v>
      </c>
      <c r="AA47" s="146">
        <f>IF(Parámetros!$D$19="N/A",0,W47-K47)</f>
        <v>0</v>
      </c>
      <c r="AB47" s="147">
        <f t="shared" si="4"/>
        <v>0</v>
      </c>
      <c r="AC47" s="147" t="e">
        <f t="shared" si="8"/>
        <v>#DIV/0!</v>
      </c>
      <c r="AD47" s="77"/>
      <c r="AE47" s="77"/>
      <c r="AF47" s="142">
        <f>SUM(AF48:AF53)</f>
        <v>0</v>
      </c>
      <c r="AG47" s="73"/>
      <c r="AH47" s="74"/>
      <c r="AI47" s="146">
        <f>IF(Parámetros!$D$19="N/A",AF47-K47,AF47-W47)</f>
        <v>0</v>
      </c>
      <c r="AJ47" s="147">
        <f>IF(Parámetros!$D$19="N/A",IF(ISERROR(IF(AND(K47&gt;1,AF47=0),0%,IF(AND(K47=0,AF47&gt;1),100%,AI47/W47))),0,IF(AND(K47&gt;1,AF47=0),0%,IF(AND(K47=0,AF47&gt;1),100%,AI47/K47))),IF(ISERROR(IF(AND(W47&gt;1,AF47=0),0%,IF(AND(W47=0,AF47&gt;1),100%,AI47/W47))),0,IF(AND(W47&gt;1,AF47=0),0%,IF(AND(W47=0,AF47&gt;1),100%,AI47/W47))))</f>
        <v>0</v>
      </c>
      <c r="AK47" s="147" t="e">
        <f t="shared" si="9"/>
        <v>#DIV/0!</v>
      </c>
      <c r="AL47" s="77"/>
      <c r="AM47" s="77"/>
      <c r="AN47" s="142">
        <f>SUM(AN48:AN53)</f>
        <v>0</v>
      </c>
      <c r="AO47" s="73"/>
      <c r="AP47" s="74"/>
      <c r="AQ47" s="146">
        <f t="shared" si="5"/>
        <v>0</v>
      </c>
      <c r="AR47" s="147">
        <f t="shared" si="6"/>
        <v>0</v>
      </c>
      <c r="AS47" s="147">
        <f t="shared" si="10"/>
        <v>0</v>
      </c>
    </row>
    <row r="48" spans="2:45" ht="15" x14ac:dyDescent="0.25">
      <c r="B48" s="84"/>
      <c r="C48" s="84"/>
      <c r="D48" s="85" t="s">
        <v>194</v>
      </c>
      <c r="E48" s="86" t="s">
        <v>122</v>
      </c>
      <c r="F48" s="77"/>
      <c r="G48" s="77"/>
      <c r="H48" s="142">
        <f t="shared" si="12"/>
        <v>0</v>
      </c>
      <c r="I48" s="77"/>
      <c r="J48" s="77"/>
      <c r="K48" s="142">
        <f t="shared" ref="K48:K53" si="19">+I48+J48</f>
        <v>0</v>
      </c>
      <c r="L48" s="81"/>
      <c r="M48" s="81"/>
      <c r="N48" s="146">
        <f t="shared" si="0"/>
        <v>0</v>
      </c>
      <c r="O48" s="147">
        <f t="shared" si="1"/>
        <v>0</v>
      </c>
      <c r="P48" s="147">
        <f t="shared" si="7"/>
        <v>0</v>
      </c>
      <c r="Q48" s="77"/>
      <c r="R48" s="77"/>
      <c r="S48" s="142">
        <f t="shared" si="13"/>
        <v>0</v>
      </c>
      <c r="T48" s="77"/>
      <c r="U48" s="77"/>
      <c r="V48" s="142">
        <f t="shared" si="14"/>
        <v>0</v>
      </c>
      <c r="W48" s="142">
        <f t="shared" si="2"/>
        <v>0</v>
      </c>
      <c r="X48" s="73"/>
      <c r="Y48" s="74"/>
      <c r="Z48" s="82">
        <f t="shared" si="3"/>
        <v>0</v>
      </c>
      <c r="AA48" s="146">
        <f>IF(Parámetros!$D$19="N/A",0,W48-K48)</f>
        <v>0</v>
      </c>
      <c r="AB48" s="147">
        <f t="shared" si="4"/>
        <v>0</v>
      </c>
      <c r="AC48" s="147" t="e">
        <f t="shared" si="8"/>
        <v>#DIV/0!</v>
      </c>
      <c r="AD48" s="77"/>
      <c r="AE48" s="77"/>
      <c r="AF48" s="142">
        <f t="shared" si="15"/>
        <v>0</v>
      </c>
      <c r="AG48" s="73"/>
      <c r="AH48" s="74"/>
      <c r="AI48" s="146">
        <f>IF(Parámetros!$D$19="N/A",AF48-K48,AF48-W48)</f>
        <v>0</v>
      </c>
      <c r="AJ48" s="147">
        <f>IF(Parámetros!$D$19="N/A",IF(ISERROR(IF(AND(K48&gt;1,AF48=0),0%,IF(AND(K48=0,AF48&gt;1),100%,AI48/W48))),0,IF(AND(K48&gt;1,AF48=0),0%,IF(AND(K48=0,AF48&gt;1),100%,AI48/K48))),IF(ISERROR(IF(AND(W48&gt;1,AF48=0),0%,IF(AND(W48=0,AF48&gt;1),100%,AI48/W48))),0,IF(AND(W48&gt;1,AF48=0),0%,IF(AND(W48=0,AF48&gt;1),100%,AI48/W48))))</f>
        <v>0</v>
      </c>
      <c r="AK48" s="147" t="e">
        <f t="shared" si="9"/>
        <v>#DIV/0!</v>
      </c>
      <c r="AL48" s="77"/>
      <c r="AM48" s="77"/>
      <c r="AN48" s="142">
        <f t="shared" si="16"/>
        <v>0</v>
      </c>
      <c r="AO48" s="73"/>
      <c r="AP48" s="74"/>
      <c r="AQ48" s="146">
        <f t="shared" si="5"/>
        <v>0</v>
      </c>
      <c r="AR48" s="147">
        <f t="shared" si="6"/>
        <v>0</v>
      </c>
      <c r="AS48" s="147">
        <f t="shared" si="10"/>
        <v>0</v>
      </c>
    </row>
    <row r="49" spans="2:45" ht="15" x14ac:dyDescent="0.25">
      <c r="B49" s="84"/>
      <c r="C49" s="84"/>
      <c r="D49" s="85" t="s">
        <v>195</v>
      </c>
      <c r="E49" s="86" t="s">
        <v>123</v>
      </c>
      <c r="F49" s="77"/>
      <c r="G49" s="77"/>
      <c r="H49" s="142">
        <f t="shared" si="12"/>
        <v>0</v>
      </c>
      <c r="I49" s="77"/>
      <c r="J49" s="77"/>
      <c r="K49" s="142">
        <f t="shared" si="19"/>
        <v>0</v>
      </c>
      <c r="L49" s="81"/>
      <c r="M49" s="81"/>
      <c r="N49" s="146">
        <f t="shared" si="0"/>
        <v>0</v>
      </c>
      <c r="O49" s="147">
        <f t="shared" si="1"/>
        <v>0</v>
      </c>
      <c r="P49" s="147">
        <f t="shared" si="7"/>
        <v>0</v>
      </c>
      <c r="Q49" s="77"/>
      <c r="R49" s="77"/>
      <c r="S49" s="142">
        <f t="shared" si="13"/>
        <v>0</v>
      </c>
      <c r="T49" s="77"/>
      <c r="U49" s="77"/>
      <c r="V49" s="142">
        <f t="shared" si="14"/>
        <v>0</v>
      </c>
      <c r="W49" s="142">
        <f t="shared" si="2"/>
        <v>0</v>
      </c>
      <c r="X49" s="73"/>
      <c r="Y49" s="74"/>
      <c r="Z49" s="82">
        <f t="shared" si="3"/>
        <v>0</v>
      </c>
      <c r="AA49" s="146">
        <f>IF(Parámetros!$D$19="N/A",0,W49-K49)</f>
        <v>0</v>
      </c>
      <c r="AB49" s="147">
        <f t="shared" si="4"/>
        <v>0</v>
      </c>
      <c r="AC49" s="147" t="e">
        <f t="shared" si="8"/>
        <v>#DIV/0!</v>
      </c>
      <c r="AD49" s="77"/>
      <c r="AE49" s="77"/>
      <c r="AF49" s="142">
        <f t="shared" si="15"/>
        <v>0</v>
      </c>
      <c r="AG49" s="73"/>
      <c r="AH49" s="74"/>
      <c r="AI49" s="146">
        <f>IF(Parámetros!$D$19="N/A",AF49-K49,AF49-W49)</f>
        <v>0</v>
      </c>
      <c r="AJ49" s="147">
        <f>IF(Parámetros!$D$19="N/A",IF(ISERROR(IF(AND(K49&gt;1,AF49=0),0%,IF(AND(K49=0,AF49&gt;1),100%,AI49/W49))),0,IF(AND(K49&gt;1,AF49=0),0%,IF(AND(K49=0,AF49&gt;1),100%,AI49/K49))),IF(ISERROR(IF(AND(W49&gt;1,AF49=0),0%,IF(AND(W49=0,AF49&gt;1),100%,AI49/W49))),0,IF(AND(W49&gt;1,AF49=0),0%,IF(AND(W49=0,AF49&gt;1),100%,AI49/W49))))</f>
        <v>0</v>
      </c>
      <c r="AK49" s="147" t="e">
        <f t="shared" si="9"/>
        <v>#DIV/0!</v>
      </c>
      <c r="AL49" s="77"/>
      <c r="AM49" s="77"/>
      <c r="AN49" s="142">
        <f t="shared" si="16"/>
        <v>0</v>
      </c>
      <c r="AO49" s="73"/>
      <c r="AP49" s="74"/>
      <c r="AQ49" s="146">
        <f t="shared" si="5"/>
        <v>0</v>
      </c>
      <c r="AR49" s="147">
        <f t="shared" si="6"/>
        <v>0</v>
      </c>
      <c r="AS49" s="147">
        <f t="shared" si="10"/>
        <v>0</v>
      </c>
    </row>
    <row r="50" spans="2:45" ht="15" x14ac:dyDescent="0.25">
      <c r="B50" s="84"/>
      <c r="C50" s="84"/>
      <c r="D50" s="85" t="s">
        <v>196</v>
      </c>
      <c r="E50" s="86" t="s">
        <v>124</v>
      </c>
      <c r="F50" s="77"/>
      <c r="G50" s="77"/>
      <c r="H50" s="142">
        <f t="shared" si="12"/>
        <v>0</v>
      </c>
      <c r="I50" s="77"/>
      <c r="J50" s="77"/>
      <c r="K50" s="142">
        <f t="shared" si="19"/>
        <v>0</v>
      </c>
      <c r="L50" s="81"/>
      <c r="M50" s="81"/>
      <c r="N50" s="146">
        <f t="shared" si="0"/>
        <v>0</v>
      </c>
      <c r="O50" s="147">
        <f t="shared" si="1"/>
        <v>0</v>
      </c>
      <c r="P50" s="147">
        <f t="shared" si="7"/>
        <v>0</v>
      </c>
      <c r="Q50" s="77"/>
      <c r="R50" s="77"/>
      <c r="S50" s="142">
        <f t="shared" si="13"/>
        <v>0</v>
      </c>
      <c r="T50" s="77"/>
      <c r="U50" s="77"/>
      <c r="V50" s="142">
        <f t="shared" si="14"/>
        <v>0</v>
      </c>
      <c r="W50" s="142">
        <f t="shared" si="2"/>
        <v>0</v>
      </c>
      <c r="X50" s="73"/>
      <c r="Y50" s="74"/>
      <c r="Z50" s="82">
        <f t="shared" si="3"/>
        <v>0</v>
      </c>
      <c r="AA50" s="146">
        <f>IF(Parámetros!$D$19="N/A",0,W50-K50)</f>
        <v>0</v>
      </c>
      <c r="AB50" s="147">
        <f t="shared" si="4"/>
        <v>0</v>
      </c>
      <c r="AC50" s="147" t="e">
        <f t="shared" si="8"/>
        <v>#DIV/0!</v>
      </c>
      <c r="AD50" s="77"/>
      <c r="AE50" s="77"/>
      <c r="AF50" s="142">
        <f t="shared" si="15"/>
        <v>0</v>
      </c>
      <c r="AG50" s="73"/>
      <c r="AH50" s="74"/>
      <c r="AI50" s="146">
        <f>IF(Parámetros!$D$19="N/A",AF50-K50,AF50-W50)</f>
        <v>0</v>
      </c>
      <c r="AJ50" s="147">
        <f>IF(Parámetros!$D$19="N/A",IF(ISERROR(IF(AND(K50&gt;1,AF50=0),0%,IF(AND(K50=0,AF50&gt;1),100%,AI50/W50))),0,IF(AND(K50&gt;1,AF50=0),0%,IF(AND(K50=0,AF50&gt;1),100%,AI50/K50))),IF(ISERROR(IF(AND(W50&gt;1,AF50=0),0%,IF(AND(W50=0,AF50&gt;1),100%,AI50/W50))),0,IF(AND(W50&gt;1,AF50=0),0%,IF(AND(W50=0,AF50&gt;1),100%,AI50/W50))))</f>
        <v>0</v>
      </c>
      <c r="AK50" s="147" t="e">
        <f t="shared" si="9"/>
        <v>#DIV/0!</v>
      </c>
      <c r="AL50" s="77"/>
      <c r="AM50" s="77"/>
      <c r="AN50" s="142">
        <f t="shared" si="16"/>
        <v>0</v>
      </c>
      <c r="AO50" s="73"/>
      <c r="AP50" s="74"/>
      <c r="AQ50" s="146">
        <f t="shared" si="5"/>
        <v>0</v>
      </c>
      <c r="AR50" s="147">
        <f t="shared" si="6"/>
        <v>0</v>
      </c>
      <c r="AS50" s="147">
        <f t="shared" si="10"/>
        <v>0</v>
      </c>
    </row>
    <row r="51" spans="2:45" ht="15" x14ac:dyDescent="0.25">
      <c r="B51" s="84"/>
      <c r="C51" s="84"/>
      <c r="D51" s="85" t="s">
        <v>197</v>
      </c>
      <c r="E51" s="86" t="s">
        <v>125</v>
      </c>
      <c r="F51" s="77"/>
      <c r="G51" s="77"/>
      <c r="H51" s="142">
        <f t="shared" si="12"/>
        <v>0</v>
      </c>
      <c r="I51" s="77"/>
      <c r="J51" s="77"/>
      <c r="K51" s="142">
        <f t="shared" si="19"/>
        <v>0</v>
      </c>
      <c r="L51" s="81"/>
      <c r="M51" s="81"/>
      <c r="N51" s="146">
        <f t="shared" si="0"/>
        <v>0</v>
      </c>
      <c r="O51" s="147">
        <f t="shared" si="1"/>
        <v>0</v>
      </c>
      <c r="P51" s="147">
        <f t="shared" si="7"/>
        <v>0</v>
      </c>
      <c r="Q51" s="77"/>
      <c r="R51" s="77"/>
      <c r="S51" s="142">
        <f t="shared" si="13"/>
        <v>0</v>
      </c>
      <c r="T51" s="77"/>
      <c r="U51" s="77"/>
      <c r="V51" s="142">
        <f t="shared" si="14"/>
        <v>0</v>
      </c>
      <c r="W51" s="142">
        <f t="shared" si="2"/>
        <v>0</v>
      </c>
      <c r="X51" s="73"/>
      <c r="Y51" s="74"/>
      <c r="Z51" s="82">
        <f t="shared" si="3"/>
        <v>0</v>
      </c>
      <c r="AA51" s="146">
        <f>IF(Parámetros!$D$19="N/A",0,W51-K51)</f>
        <v>0</v>
      </c>
      <c r="AB51" s="147">
        <f t="shared" si="4"/>
        <v>0</v>
      </c>
      <c r="AC51" s="147" t="e">
        <f t="shared" si="8"/>
        <v>#DIV/0!</v>
      </c>
      <c r="AD51" s="77"/>
      <c r="AE51" s="77"/>
      <c r="AF51" s="142">
        <f t="shared" si="15"/>
        <v>0</v>
      </c>
      <c r="AG51" s="73"/>
      <c r="AH51" s="74"/>
      <c r="AI51" s="146">
        <f>IF(Parámetros!$D$19="N/A",AF51-K51,AF51-W51)</f>
        <v>0</v>
      </c>
      <c r="AJ51" s="147">
        <f>IF(Parámetros!$D$19="N/A",IF(ISERROR(IF(AND(K51&gt;1,AF51=0),0%,IF(AND(K51=0,AF51&gt;1),100%,AI51/W51))),0,IF(AND(K51&gt;1,AF51=0),0%,IF(AND(K51=0,AF51&gt;1),100%,AI51/K51))),IF(ISERROR(IF(AND(W51&gt;1,AF51=0),0%,IF(AND(W51=0,AF51&gt;1),100%,AI51/W51))),0,IF(AND(W51&gt;1,AF51=0),0%,IF(AND(W51=0,AF51&gt;1),100%,AI51/W51))))</f>
        <v>0</v>
      </c>
      <c r="AK51" s="147" t="e">
        <f t="shared" si="9"/>
        <v>#DIV/0!</v>
      </c>
      <c r="AL51" s="77"/>
      <c r="AM51" s="77"/>
      <c r="AN51" s="142">
        <f t="shared" si="16"/>
        <v>0</v>
      </c>
      <c r="AO51" s="73"/>
      <c r="AP51" s="74"/>
      <c r="AQ51" s="146">
        <f t="shared" si="5"/>
        <v>0</v>
      </c>
      <c r="AR51" s="147">
        <f t="shared" si="6"/>
        <v>0</v>
      </c>
      <c r="AS51" s="147">
        <f t="shared" si="10"/>
        <v>0</v>
      </c>
    </row>
    <row r="52" spans="2:45" ht="15" x14ac:dyDescent="0.25">
      <c r="B52" s="84"/>
      <c r="C52" s="84"/>
      <c r="D52" s="85" t="s">
        <v>364</v>
      </c>
      <c r="E52" s="86" t="s">
        <v>126</v>
      </c>
      <c r="F52" s="77"/>
      <c r="G52" s="77"/>
      <c r="H52" s="142">
        <f t="shared" si="12"/>
        <v>0</v>
      </c>
      <c r="I52" s="77"/>
      <c r="J52" s="77"/>
      <c r="K52" s="142">
        <f t="shared" si="19"/>
        <v>0</v>
      </c>
      <c r="L52" s="81"/>
      <c r="M52" s="81"/>
      <c r="N52" s="146">
        <f t="shared" si="0"/>
        <v>0</v>
      </c>
      <c r="O52" s="147">
        <f t="shared" si="1"/>
        <v>0</v>
      </c>
      <c r="P52" s="147">
        <f t="shared" si="7"/>
        <v>0</v>
      </c>
      <c r="Q52" s="77"/>
      <c r="R52" s="77"/>
      <c r="S52" s="142">
        <f t="shared" si="13"/>
        <v>0</v>
      </c>
      <c r="T52" s="77"/>
      <c r="U52" s="77"/>
      <c r="V52" s="142">
        <f t="shared" si="14"/>
        <v>0</v>
      </c>
      <c r="W52" s="142">
        <f t="shared" si="2"/>
        <v>0</v>
      </c>
      <c r="X52" s="73"/>
      <c r="Y52" s="74"/>
      <c r="Z52" s="82">
        <f t="shared" si="3"/>
        <v>0</v>
      </c>
      <c r="AA52" s="146">
        <f>IF(Parámetros!$D$19="N/A",0,W52-K52)</f>
        <v>0</v>
      </c>
      <c r="AB52" s="147">
        <f t="shared" si="4"/>
        <v>0</v>
      </c>
      <c r="AC52" s="147" t="e">
        <f t="shared" si="8"/>
        <v>#DIV/0!</v>
      </c>
      <c r="AD52" s="77"/>
      <c r="AE52" s="77"/>
      <c r="AF52" s="142">
        <f t="shared" si="15"/>
        <v>0</v>
      </c>
      <c r="AG52" s="73"/>
      <c r="AH52" s="74"/>
      <c r="AI52" s="146">
        <f>IF(Parámetros!$D$19="N/A",AF52-K52,AF52-W52)</f>
        <v>0</v>
      </c>
      <c r="AJ52" s="147">
        <f>IF(Parámetros!$D$19="N/A",IF(ISERROR(IF(AND(K52&gt;1,AF52=0),0%,IF(AND(K52=0,AF52&gt;1),100%,AI52/W52))),0,IF(AND(K52&gt;1,AF52=0),0%,IF(AND(K52=0,AF52&gt;1),100%,AI52/K52))),IF(ISERROR(IF(AND(W52&gt;1,AF52=0),0%,IF(AND(W52=0,AF52&gt;1),100%,AI52/W52))),0,IF(AND(W52&gt;1,AF52=0),0%,IF(AND(W52=0,AF52&gt;1),100%,AI52/W52))))</f>
        <v>0</v>
      </c>
      <c r="AK52" s="147" t="e">
        <f t="shared" si="9"/>
        <v>#DIV/0!</v>
      </c>
      <c r="AL52" s="77"/>
      <c r="AM52" s="77"/>
      <c r="AN52" s="142">
        <f t="shared" si="16"/>
        <v>0</v>
      </c>
      <c r="AO52" s="73"/>
      <c r="AP52" s="74"/>
      <c r="AQ52" s="146">
        <f t="shared" si="5"/>
        <v>0</v>
      </c>
      <c r="AR52" s="147">
        <f t="shared" si="6"/>
        <v>0</v>
      </c>
      <c r="AS52" s="147">
        <f t="shared" si="10"/>
        <v>0</v>
      </c>
    </row>
    <row r="53" spans="2:45" ht="15" x14ac:dyDescent="0.25">
      <c r="B53" s="84"/>
      <c r="C53" s="84"/>
      <c r="D53" s="85" t="s">
        <v>365</v>
      </c>
      <c r="E53" s="86" t="s">
        <v>112</v>
      </c>
      <c r="F53" s="77"/>
      <c r="G53" s="77"/>
      <c r="H53" s="142">
        <f t="shared" si="12"/>
        <v>0</v>
      </c>
      <c r="I53" s="77"/>
      <c r="J53" s="77"/>
      <c r="K53" s="142">
        <f t="shared" si="19"/>
        <v>0</v>
      </c>
      <c r="L53" s="81"/>
      <c r="M53" s="81"/>
      <c r="N53" s="146">
        <f t="shared" si="0"/>
        <v>0</v>
      </c>
      <c r="O53" s="147">
        <f t="shared" si="1"/>
        <v>0</v>
      </c>
      <c r="P53" s="147">
        <f t="shared" si="7"/>
        <v>0</v>
      </c>
      <c r="Q53" s="77"/>
      <c r="R53" s="77"/>
      <c r="S53" s="142">
        <f t="shared" si="13"/>
        <v>0</v>
      </c>
      <c r="T53" s="77"/>
      <c r="U53" s="77"/>
      <c r="V53" s="142">
        <f t="shared" si="14"/>
        <v>0</v>
      </c>
      <c r="W53" s="142">
        <f t="shared" si="2"/>
        <v>0</v>
      </c>
      <c r="X53" s="73"/>
      <c r="Y53" s="74"/>
      <c r="Z53" s="82">
        <f t="shared" si="3"/>
        <v>0</v>
      </c>
      <c r="AA53" s="146">
        <f>IF(Parámetros!$D$19="N/A",0,W53-K53)</f>
        <v>0</v>
      </c>
      <c r="AB53" s="147">
        <f t="shared" si="4"/>
        <v>0</v>
      </c>
      <c r="AC53" s="147" t="e">
        <f t="shared" si="8"/>
        <v>#DIV/0!</v>
      </c>
      <c r="AD53" s="77"/>
      <c r="AE53" s="77"/>
      <c r="AF53" s="142">
        <f t="shared" si="15"/>
        <v>0</v>
      </c>
      <c r="AG53" s="73"/>
      <c r="AH53" s="74"/>
      <c r="AI53" s="146">
        <f>IF(Parámetros!$D$19="N/A",AF53-K53,AF53-W53)</f>
        <v>0</v>
      </c>
      <c r="AJ53" s="147">
        <f>IF(Parámetros!$D$19="N/A",IF(ISERROR(IF(AND(K53&gt;1,AF53=0),0%,IF(AND(K53=0,AF53&gt;1),100%,AI53/W53))),0,IF(AND(K53&gt;1,AF53=0),0%,IF(AND(K53=0,AF53&gt;1),100%,AI53/K53))),IF(ISERROR(IF(AND(W53&gt;1,AF53=0),0%,IF(AND(W53=0,AF53&gt;1),100%,AI53/W53))),0,IF(AND(W53&gt;1,AF53=0),0%,IF(AND(W53=0,AF53&gt;1),100%,AI53/W53))))</f>
        <v>0</v>
      </c>
      <c r="AK53" s="147" t="e">
        <f t="shared" si="9"/>
        <v>#DIV/0!</v>
      </c>
      <c r="AL53" s="77"/>
      <c r="AM53" s="77"/>
      <c r="AN53" s="142">
        <f t="shared" si="16"/>
        <v>0</v>
      </c>
      <c r="AO53" s="73"/>
      <c r="AP53" s="74"/>
      <c r="AQ53" s="146">
        <f t="shared" si="5"/>
        <v>0</v>
      </c>
      <c r="AR53" s="147">
        <f t="shared" si="6"/>
        <v>0</v>
      </c>
      <c r="AS53" s="147">
        <f t="shared" si="10"/>
        <v>0</v>
      </c>
    </row>
    <row r="54" spans="2:45" ht="25.5" x14ac:dyDescent="0.25">
      <c r="B54" s="84"/>
      <c r="C54" s="84"/>
      <c r="D54" s="79" t="s">
        <v>169</v>
      </c>
      <c r="E54" s="80" t="s">
        <v>334</v>
      </c>
      <c r="F54" s="77"/>
      <c r="G54" s="77"/>
      <c r="H54" s="142">
        <f>+H55</f>
        <v>0</v>
      </c>
      <c r="I54" s="77"/>
      <c r="J54" s="77"/>
      <c r="K54" s="142">
        <f>+K55</f>
        <v>0</v>
      </c>
      <c r="L54" s="81"/>
      <c r="M54" s="81"/>
      <c r="N54" s="146">
        <f t="shared" si="0"/>
        <v>0</v>
      </c>
      <c r="O54" s="147">
        <f t="shared" si="1"/>
        <v>0</v>
      </c>
      <c r="P54" s="147">
        <f t="shared" si="7"/>
        <v>0</v>
      </c>
      <c r="Q54" s="77"/>
      <c r="R54" s="77"/>
      <c r="S54" s="142">
        <f>+S55</f>
        <v>0</v>
      </c>
      <c r="T54" s="77"/>
      <c r="U54" s="77"/>
      <c r="V54" s="142">
        <f>+V55</f>
        <v>0</v>
      </c>
      <c r="W54" s="142">
        <f t="shared" si="2"/>
        <v>0</v>
      </c>
      <c r="X54" s="73"/>
      <c r="Y54" s="74"/>
      <c r="Z54" s="82">
        <f t="shared" si="3"/>
        <v>0</v>
      </c>
      <c r="AA54" s="146">
        <f>IF(Parámetros!$D$19="N/A",0,W54-K54)</f>
        <v>0</v>
      </c>
      <c r="AB54" s="147">
        <f t="shared" si="4"/>
        <v>0</v>
      </c>
      <c r="AC54" s="147" t="e">
        <f t="shared" si="8"/>
        <v>#DIV/0!</v>
      </c>
      <c r="AD54" s="77"/>
      <c r="AE54" s="77"/>
      <c r="AF54" s="142">
        <f>+AF55</f>
        <v>0</v>
      </c>
      <c r="AG54" s="73"/>
      <c r="AH54" s="74"/>
      <c r="AI54" s="146">
        <f>IF(Parámetros!$D$19="N/A",AF54-K54,AF54-W54)</f>
        <v>0</v>
      </c>
      <c r="AJ54" s="147">
        <f>IF(Parámetros!$D$19="N/A",IF(ISERROR(IF(AND(K54&gt;1,AF54=0),0%,IF(AND(K54=0,AF54&gt;1),100%,AI54/W54))),0,IF(AND(K54&gt;1,AF54=0),0%,IF(AND(K54=0,AF54&gt;1),100%,AI54/K54))),IF(ISERROR(IF(AND(W54&gt;1,AF54=0),0%,IF(AND(W54=0,AF54&gt;1),100%,AI54/W54))),0,IF(AND(W54&gt;1,AF54=0),0%,IF(AND(W54=0,AF54&gt;1),100%,AI54/W54))))</f>
        <v>0</v>
      </c>
      <c r="AK54" s="147" t="e">
        <f t="shared" si="9"/>
        <v>#DIV/0!</v>
      </c>
      <c r="AL54" s="77"/>
      <c r="AM54" s="77"/>
      <c r="AN54" s="142">
        <f>+AN55</f>
        <v>0</v>
      </c>
      <c r="AO54" s="73"/>
      <c r="AP54" s="74"/>
      <c r="AQ54" s="146">
        <f t="shared" si="5"/>
        <v>0</v>
      </c>
      <c r="AR54" s="147">
        <f t="shared" si="6"/>
        <v>0</v>
      </c>
      <c r="AS54" s="147">
        <f t="shared" si="10"/>
        <v>0</v>
      </c>
    </row>
    <row r="55" spans="2:45" ht="25.5" x14ac:dyDescent="0.25">
      <c r="B55" s="84"/>
      <c r="C55" s="84"/>
      <c r="D55" s="87" t="s">
        <v>170</v>
      </c>
      <c r="E55" s="88" t="s">
        <v>129</v>
      </c>
      <c r="F55" s="77"/>
      <c r="G55" s="77"/>
      <c r="H55" s="142">
        <f>+H56+H63+H70+H77+H84+H91+H98+H107+H114+H121+H128</f>
        <v>0</v>
      </c>
      <c r="I55" s="77"/>
      <c r="J55" s="77"/>
      <c r="K55" s="142">
        <f>+K56+K63+K70+K77+K84+K91+K98+K107+K114+K121+K128</f>
        <v>0</v>
      </c>
      <c r="L55" s="81"/>
      <c r="M55" s="81"/>
      <c r="N55" s="146">
        <f t="shared" si="0"/>
        <v>0</v>
      </c>
      <c r="O55" s="147">
        <f t="shared" si="1"/>
        <v>0</v>
      </c>
      <c r="P55" s="147">
        <f t="shared" si="7"/>
        <v>0</v>
      </c>
      <c r="Q55" s="77"/>
      <c r="R55" s="77"/>
      <c r="S55" s="142">
        <f>+S56+S63+S70+S77+S84+S91+S98+S107+S114+S121+S128</f>
        <v>0</v>
      </c>
      <c r="T55" s="77"/>
      <c r="U55" s="77"/>
      <c r="V55" s="142">
        <f>+V56+V63+V70+V77+V84+V91+V98+V107+V114+V121+V128</f>
        <v>0</v>
      </c>
      <c r="W55" s="142">
        <f t="shared" si="2"/>
        <v>0</v>
      </c>
      <c r="X55" s="73"/>
      <c r="Y55" s="74"/>
      <c r="Z55" s="82">
        <f t="shared" si="3"/>
        <v>0</v>
      </c>
      <c r="AA55" s="146">
        <f>IF(Parámetros!$D$19="N/A",0,W55-K55)</f>
        <v>0</v>
      </c>
      <c r="AB55" s="147">
        <f t="shared" si="4"/>
        <v>0</v>
      </c>
      <c r="AC55" s="147" t="e">
        <f t="shared" si="8"/>
        <v>#DIV/0!</v>
      </c>
      <c r="AD55" s="77"/>
      <c r="AE55" s="77"/>
      <c r="AF55" s="142">
        <f>+AF56+AF63+AF70+AF77+AF84+AF91+AF98+AF107+AF114+AF121+AF128</f>
        <v>0</v>
      </c>
      <c r="AG55" s="73"/>
      <c r="AH55" s="74"/>
      <c r="AI55" s="146">
        <f>IF(Parámetros!$D$19="N/A",AF55-K55,AF55-W55)</f>
        <v>0</v>
      </c>
      <c r="AJ55" s="147">
        <f>IF(Parámetros!$D$19="N/A",IF(ISERROR(IF(AND(K55&gt;1,AF55=0),0%,IF(AND(K55=0,AF55&gt;1),100%,AI55/W55))),0,IF(AND(K55&gt;1,AF55=0),0%,IF(AND(K55=0,AF55&gt;1),100%,AI55/K55))),IF(ISERROR(IF(AND(W55&gt;1,AF55=0),0%,IF(AND(W55=0,AF55&gt;1),100%,AI55/W55))),0,IF(AND(W55&gt;1,AF55=0),0%,IF(AND(W55=0,AF55&gt;1),100%,AI55/W55))))</f>
        <v>0</v>
      </c>
      <c r="AK55" s="147" t="e">
        <f t="shared" si="9"/>
        <v>#DIV/0!</v>
      </c>
      <c r="AL55" s="77"/>
      <c r="AM55" s="77"/>
      <c r="AN55" s="142">
        <f>+AN56+AN63+AN70+AN77+AN84+AN91+AN98+AN107+AN114+AN121+AN128</f>
        <v>0</v>
      </c>
      <c r="AO55" s="73"/>
      <c r="AP55" s="74"/>
      <c r="AQ55" s="146">
        <f t="shared" si="5"/>
        <v>0</v>
      </c>
      <c r="AR55" s="147">
        <f t="shared" si="6"/>
        <v>0</v>
      </c>
      <c r="AS55" s="147">
        <f t="shared" si="10"/>
        <v>0</v>
      </c>
    </row>
    <row r="56" spans="2:45" ht="15" x14ac:dyDescent="0.25">
      <c r="B56" s="84"/>
      <c r="C56" s="84"/>
      <c r="D56" s="91" t="s">
        <v>171</v>
      </c>
      <c r="E56" s="92" t="s">
        <v>130</v>
      </c>
      <c r="F56" s="77"/>
      <c r="G56" s="77"/>
      <c r="H56" s="142">
        <f>SUM(H57:H62)</f>
        <v>0</v>
      </c>
      <c r="I56" s="77"/>
      <c r="J56" s="77"/>
      <c r="K56" s="142">
        <f>SUM(K57:K62)</f>
        <v>0</v>
      </c>
      <c r="L56" s="81"/>
      <c r="M56" s="81"/>
      <c r="N56" s="146">
        <f t="shared" ref="N56:N87" si="20">+K56-H56</f>
        <v>0</v>
      </c>
      <c r="O56" s="147">
        <f t="shared" ref="O56:O87" si="21">IF(ISERROR(IF(AND(H56&gt;1,K56=0),0%,IF(AND(H56=0,K56&gt;1),100%,N56/H56))),0,IF(AND(H56&gt;1,K56=0),0%,IF(AND(H56=0,K56&gt;1),100%,N56/H56)))</f>
        <v>0</v>
      </c>
      <c r="P56" s="147">
        <f t="shared" si="7"/>
        <v>0</v>
      </c>
      <c r="Q56" s="77"/>
      <c r="R56" s="77"/>
      <c r="S56" s="142">
        <f>SUM(S57:S62)</f>
        <v>0</v>
      </c>
      <c r="T56" s="77"/>
      <c r="U56" s="77"/>
      <c r="V56" s="142">
        <f>SUM(V57:V62)</f>
        <v>0</v>
      </c>
      <c r="W56" s="142">
        <f t="shared" si="2"/>
        <v>0</v>
      </c>
      <c r="X56" s="73"/>
      <c r="Y56" s="74"/>
      <c r="Z56" s="82">
        <f t="shared" si="3"/>
        <v>0</v>
      </c>
      <c r="AA56" s="146">
        <f>IF(Parámetros!$D$19="N/A",0,W56-K56)</f>
        <v>0</v>
      </c>
      <c r="AB56" s="147">
        <f t="shared" ref="AB56:AB87" si="22">IF(ISERROR(IF(AND(K56&gt;1,W56=0),0%,IF(AND(K56=0,W56&gt;1),100%,AA56/K56))),0,IF(AND(K56&gt;1,W56=0),0%,IF(AND(K56=0,W56&gt;1),100%,AA56/K56)))</f>
        <v>0</v>
      </c>
      <c r="AC56" s="147" t="e">
        <f t="shared" si="8"/>
        <v>#DIV/0!</v>
      </c>
      <c r="AD56" s="77"/>
      <c r="AE56" s="77"/>
      <c r="AF56" s="142">
        <f>SUM(AF57:AF62)</f>
        <v>0</v>
      </c>
      <c r="AG56" s="73"/>
      <c r="AH56" s="74"/>
      <c r="AI56" s="146">
        <f>IF(Parámetros!$D$19="N/A",AF56-K56,AF56-W56)</f>
        <v>0</v>
      </c>
      <c r="AJ56" s="147">
        <f>IF(Parámetros!$D$19="N/A",IF(ISERROR(IF(AND(K56&gt;1,AF56=0),0%,IF(AND(K56=0,AF56&gt;1),100%,AI56/W56))),0,IF(AND(K56&gt;1,AF56=0),0%,IF(AND(K56=0,AF56&gt;1),100%,AI56/K56))),IF(ISERROR(IF(AND(W56&gt;1,AF56=0),0%,IF(AND(W56=0,AF56&gt;1),100%,AI56/W56))),0,IF(AND(W56&gt;1,AF56=0),0%,IF(AND(W56=0,AF56&gt;1),100%,AI56/W56))))</f>
        <v>0</v>
      </c>
      <c r="AK56" s="147" t="e">
        <f t="shared" si="9"/>
        <v>#DIV/0!</v>
      </c>
      <c r="AL56" s="77"/>
      <c r="AM56" s="77"/>
      <c r="AN56" s="142">
        <f>SUM(AN57:AN62)</f>
        <v>0</v>
      </c>
      <c r="AO56" s="73"/>
      <c r="AP56" s="74"/>
      <c r="AQ56" s="146">
        <f t="shared" ref="AQ56:AQ87" si="23">+AN56-AF56</f>
        <v>0</v>
      </c>
      <c r="AR56" s="147">
        <f t="shared" ref="AR56:AR87" si="24">IF(ISERROR(IF(AND(AF56&gt;1,AN56=0),0%,IF(AND(AF56=0,AN56&gt;1),100%,AQ56/AF56))),0,IF(AND(AF56&gt;1,AN56=0),0%,IF(AND(AF56=0,AN56&gt;1),100%,AQ56/AF56)))</f>
        <v>0</v>
      </c>
      <c r="AS56" s="147">
        <f t="shared" si="10"/>
        <v>0</v>
      </c>
    </row>
    <row r="57" spans="2:45" ht="15" x14ac:dyDescent="0.25">
      <c r="B57" s="84"/>
      <c r="C57" s="84"/>
      <c r="D57" s="85" t="s">
        <v>198</v>
      </c>
      <c r="E57" s="86" t="s">
        <v>122</v>
      </c>
      <c r="F57" s="77"/>
      <c r="G57" s="77"/>
      <c r="H57" s="142">
        <f t="shared" ref="H57:H62" si="25">+F57+G57</f>
        <v>0</v>
      </c>
      <c r="I57" s="77"/>
      <c r="J57" s="77"/>
      <c r="K57" s="142">
        <f t="shared" ref="K57:K62" si="26">+I57+J57</f>
        <v>0</v>
      </c>
      <c r="L57" s="81"/>
      <c r="M57" s="81"/>
      <c r="N57" s="146">
        <f t="shared" si="20"/>
        <v>0</v>
      </c>
      <c r="O57" s="147">
        <f t="shared" si="21"/>
        <v>0</v>
      </c>
      <c r="P57" s="147">
        <f t="shared" si="7"/>
        <v>0</v>
      </c>
      <c r="Q57" s="77"/>
      <c r="R57" s="77"/>
      <c r="S57" s="142">
        <f t="shared" ref="S57:S62" si="27">+Q57+R57</f>
        <v>0</v>
      </c>
      <c r="T57" s="77"/>
      <c r="U57" s="77"/>
      <c r="V57" s="142">
        <f t="shared" ref="V57:V62" si="28">+T57+U57</f>
        <v>0</v>
      </c>
      <c r="W57" s="142">
        <f t="shared" si="2"/>
        <v>0</v>
      </c>
      <c r="X57" s="73"/>
      <c r="Y57" s="74"/>
      <c r="Z57" s="82">
        <f t="shared" si="3"/>
        <v>0</v>
      </c>
      <c r="AA57" s="146">
        <f>IF(Parámetros!$D$19="N/A",0,W57-K57)</f>
        <v>0</v>
      </c>
      <c r="AB57" s="147">
        <f t="shared" si="22"/>
        <v>0</v>
      </c>
      <c r="AC57" s="147" t="e">
        <f t="shared" si="8"/>
        <v>#DIV/0!</v>
      </c>
      <c r="AD57" s="77"/>
      <c r="AE57" s="77"/>
      <c r="AF57" s="142">
        <f t="shared" ref="AF57:AF62" si="29">+AD57+AE57</f>
        <v>0</v>
      </c>
      <c r="AG57" s="73"/>
      <c r="AH57" s="74"/>
      <c r="AI57" s="146">
        <f>IF(Parámetros!$D$19="N/A",AF57-K57,AF57-W57)</f>
        <v>0</v>
      </c>
      <c r="AJ57" s="147">
        <f>IF(Parámetros!$D$19="N/A",IF(ISERROR(IF(AND(K57&gt;1,AF57=0),0%,IF(AND(K57=0,AF57&gt;1),100%,AI57/W57))),0,IF(AND(K57&gt;1,AF57=0),0%,IF(AND(K57=0,AF57&gt;1),100%,AI57/K57))),IF(ISERROR(IF(AND(W57&gt;1,AF57=0),0%,IF(AND(W57=0,AF57&gt;1),100%,AI57/W57))),0,IF(AND(W57&gt;1,AF57=0),0%,IF(AND(W57=0,AF57&gt;1),100%,AI57/W57))))</f>
        <v>0</v>
      </c>
      <c r="AK57" s="147" t="e">
        <f t="shared" si="9"/>
        <v>#DIV/0!</v>
      </c>
      <c r="AL57" s="77"/>
      <c r="AM57" s="77"/>
      <c r="AN57" s="142">
        <f t="shared" ref="AN57:AN62" si="30">+AL57+AM57</f>
        <v>0</v>
      </c>
      <c r="AO57" s="73"/>
      <c r="AP57" s="74"/>
      <c r="AQ57" s="146">
        <f t="shared" si="23"/>
        <v>0</v>
      </c>
      <c r="AR57" s="147">
        <f t="shared" si="24"/>
        <v>0</v>
      </c>
      <c r="AS57" s="147">
        <f t="shared" si="10"/>
        <v>0</v>
      </c>
    </row>
    <row r="58" spans="2:45" ht="15" x14ac:dyDescent="0.25">
      <c r="B58" s="84"/>
      <c r="C58" s="84"/>
      <c r="D58" s="85" t="s">
        <v>199</v>
      </c>
      <c r="E58" s="86" t="s">
        <v>123</v>
      </c>
      <c r="F58" s="77"/>
      <c r="G58" s="77"/>
      <c r="H58" s="142">
        <f t="shared" si="25"/>
        <v>0</v>
      </c>
      <c r="I58" s="77"/>
      <c r="J58" s="77"/>
      <c r="K58" s="142">
        <f t="shared" si="26"/>
        <v>0</v>
      </c>
      <c r="L58" s="81"/>
      <c r="M58" s="81"/>
      <c r="N58" s="146">
        <f t="shared" si="20"/>
        <v>0</v>
      </c>
      <c r="O58" s="147">
        <f t="shared" si="21"/>
        <v>0</v>
      </c>
      <c r="P58" s="147">
        <f t="shared" si="7"/>
        <v>0</v>
      </c>
      <c r="Q58" s="77"/>
      <c r="R58" s="77"/>
      <c r="S58" s="142">
        <f t="shared" si="27"/>
        <v>0</v>
      </c>
      <c r="T58" s="77"/>
      <c r="U58" s="77"/>
      <c r="V58" s="142">
        <f t="shared" si="28"/>
        <v>0</v>
      </c>
      <c r="W58" s="142">
        <f t="shared" si="2"/>
        <v>0</v>
      </c>
      <c r="X58" s="73"/>
      <c r="Y58" s="74"/>
      <c r="Z58" s="82">
        <f t="shared" si="3"/>
        <v>0</v>
      </c>
      <c r="AA58" s="146">
        <f>IF(Parámetros!$D$19="N/A",0,W58-K58)</f>
        <v>0</v>
      </c>
      <c r="AB58" s="147">
        <f t="shared" si="22"/>
        <v>0</v>
      </c>
      <c r="AC58" s="147" t="e">
        <f t="shared" si="8"/>
        <v>#DIV/0!</v>
      </c>
      <c r="AD58" s="77"/>
      <c r="AE58" s="77"/>
      <c r="AF58" s="142">
        <f t="shared" si="29"/>
        <v>0</v>
      </c>
      <c r="AG58" s="73"/>
      <c r="AH58" s="74"/>
      <c r="AI58" s="146">
        <f>IF(Parámetros!$D$19="N/A",AF58-K58,AF58-W58)</f>
        <v>0</v>
      </c>
      <c r="AJ58" s="147">
        <f>IF(Parámetros!$D$19="N/A",IF(ISERROR(IF(AND(K58&gt;1,AF58=0),0%,IF(AND(K58=0,AF58&gt;1),100%,AI58/W58))),0,IF(AND(K58&gt;1,AF58=0),0%,IF(AND(K58=0,AF58&gt;1),100%,AI58/K58))),IF(ISERROR(IF(AND(W58&gt;1,AF58=0),0%,IF(AND(W58=0,AF58&gt;1),100%,AI58/W58))),0,IF(AND(W58&gt;1,AF58=0),0%,IF(AND(W58=0,AF58&gt;1),100%,AI58/W58))))</f>
        <v>0</v>
      </c>
      <c r="AK58" s="147" t="e">
        <f t="shared" si="9"/>
        <v>#DIV/0!</v>
      </c>
      <c r="AL58" s="77"/>
      <c r="AM58" s="77"/>
      <c r="AN58" s="142">
        <f t="shared" si="30"/>
        <v>0</v>
      </c>
      <c r="AO58" s="73"/>
      <c r="AP58" s="74"/>
      <c r="AQ58" s="146">
        <f t="shared" si="23"/>
        <v>0</v>
      </c>
      <c r="AR58" s="147">
        <f t="shared" si="24"/>
        <v>0</v>
      </c>
      <c r="AS58" s="147">
        <f t="shared" si="10"/>
        <v>0</v>
      </c>
    </row>
    <row r="59" spans="2:45" ht="15" x14ac:dyDescent="0.25">
      <c r="B59" s="84"/>
      <c r="C59" s="84"/>
      <c r="D59" s="85" t="s">
        <v>200</v>
      </c>
      <c r="E59" s="86" t="s">
        <v>124</v>
      </c>
      <c r="F59" s="77"/>
      <c r="G59" s="77"/>
      <c r="H59" s="142">
        <f t="shared" si="25"/>
        <v>0</v>
      </c>
      <c r="I59" s="77"/>
      <c r="J59" s="77"/>
      <c r="K59" s="142">
        <f t="shared" si="26"/>
        <v>0</v>
      </c>
      <c r="L59" s="81"/>
      <c r="M59" s="81"/>
      <c r="N59" s="146">
        <f t="shared" si="20"/>
        <v>0</v>
      </c>
      <c r="O59" s="147">
        <f t="shared" si="21"/>
        <v>0</v>
      </c>
      <c r="P59" s="147">
        <f t="shared" si="7"/>
        <v>0</v>
      </c>
      <c r="Q59" s="77"/>
      <c r="R59" s="77"/>
      <c r="S59" s="142">
        <f t="shared" si="27"/>
        <v>0</v>
      </c>
      <c r="T59" s="77"/>
      <c r="U59" s="77"/>
      <c r="V59" s="142">
        <f t="shared" si="28"/>
        <v>0</v>
      </c>
      <c r="W59" s="142">
        <f t="shared" si="2"/>
        <v>0</v>
      </c>
      <c r="X59" s="73"/>
      <c r="Y59" s="74"/>
      <c r="Z59" s="82">
        <f t="shared" si="3"/>
        <v>0</v>
      </c>
      <c r="AA59" s="146">
        <f>IF(Parámetros!$D$19="N/A",0,W59-K59)</f>
        <v>0</v>
      </c>
      <c r="AB59" s="147">
        <f t="shared" si="22"/>
        <v>0</v>
      </c>
      <c r="AC59" s="147" t="e">
        <f t="shared" si="8"/>
        <v>#DIV/0!</v>
      </c>
      <c r="AD59" s="77"/>
      <c r="AE59" s="77"/>
      <c r="AF59" s="142">
        <f t="shared" si="29"/>
        <v>0</v>
      </c>
      <c r="AG59" s="73"/>
      <c r="AH59" s="74"/>
      <c r="AI59" s="146">
        <f>IF(Parámetros!$D$19="N/A",AF59-K59,AF59-W59)</f>
        <v>0</v>
      </c>
      <c r="AJ59" s="147">
        <f>IF(Parámetros!$D$19="N/A",IF(ISERROR(IF(AND(K59&gt;1,AF59=0),0%,IF(AND(K59=0,AF59&gt;1),100%,AI59/W59))),0,IF(AND(K59&gt;1,AF59=0),0%,IF(AND(K59=0,AF59&gt;1),100%,AI59/K59))),IF(ISERROR(IF(AND(W59&gt;1,AF59=0),0%,IF(AND(W59=0,AF59&gt;1),100%,AI59/W59))),0,IF(AND(W59&gt;1,AF59=0),0%,IF(AND(W59=0,AF59&gt;1),100%,AI59/W59))))</f>
        <v>0</v>
      </c>
      <c r="AK59" s="147" t="e">
        <f t="shared" si="9"/>
        <v>#DIV/0!</v>
      </c>
      <c r="AL59" s="77"/>
      <c r="AM59" s="77"/>
      <c r="AN59" s="142">
        <f t="shared" si="30"/>
        <v>0</v>
      </c>
      <c r="AO59" s="73"/>
      <c r="AP59" s="74"/>
      <c r="AQ59" s="146">
        <f t="shared" si="23"/>
        <v>0</v>
      </c>
      <c r="AR59" s="147">
        <f t="shared" si="24"/>
        <v>0</v>
      </c>
      <c r="AS59" s="147">
        <f t="shared" si="10"/>
        <v>0</v>
      </c>
    </row>
    <row r="60" spans="2:45" ht="15" x14ac:dyDescent="0.25">
      <c r="B60" s="84"/>
      <c r="C60" s="84"/>
      <c r="D60" s="85" t="s">
        <v>201</v>
      </c>
      <c r="E60" s="86" t="s">
        <v>125</v>
      </c>
      <c r="F60" s="77"/>
      <c r="G60" s="77"/>
      <c r="H60" s="142">
        <f t="shared" si="25"/>
        <v>0</v>
      </c>
      <c r="I60" s="77"/>
      <c r="J60" s="77"/>
      <c r="K60" s="142">
        <f t="shared" si="26"/>
        <v>0</v>
      </c>
      <c r="L60" s="81"/>
      <c r="M60" s="81"/>
      <c r="N60" s="146">
        <f t="shared" si="20"/>
        <v>0</v>
      </c>
      <c r="O60" s="147">
        <f t="shared" si="21"/>
        <v>0</v>
      </c>
      <c r="P60" s="147">
        <f t="shared" si="7"/>
        <v>0</v>
      </c>
      <c r="Q60" s="77"/>
      <c r="R60" s="77"/>
      <c r="S60" s="142">
        <f t="shared" si="27"/>
        <v>0</v>
      </c>
      <c r="T60" s="77"/>
      <c r="U60" s="77"/>
      <c r="V60" s="142">
        <f t="shared" si="28"/>
        <v>0</v>
      </c>
      <c r="W60" s="142">
        <f t="shared" si="2"/>
        <v>0</v>
      </c>
      <c r="X60" s="73"/>
      <c r="Y60" s="74"/>
      <c r="Z60" s="82">
        <f t="shared" si="3"/>
        <v>0</v>
      </c>
      <c r="AA60" s="146">
        <f>IF(Parámetros!$D$19="N/A",0,W60-K60)</f>
        <v>0</v>
      </c>
      <c r="AB60" s="147">
        <f t="shared" si="22"/>
        <v>0</v>
      </c>
      <c r="AC60" s="147" t="e">
        <f t="shared" si="8"/>
        <v>#DIV/0!</v>
      </c>
      <c r="AD60" s="77"/>
      <c r="AE60" s="77"/>
      <c r="AF60" s="142">
        <f t="shared" si="29"/>
        <v>0</v>
      </c>
      <c r="AG60" s="73"/>
      <c r="AH60" s="74"/>
      <c r="AI60" s="146">
        <f>IF(Parámetros!$D$19="N/A",AF60-K60,AF60-W60)</f>
        <v>0</v>
      </c>
      <c r="AJ60" s="147">
        <f>IF(Parámetros!$D$19="N/A",IF(ISERROR(IF(AND(K60&gt;1,AF60=0),0%,IF(AND(K60=0,AF60&gt;1),100%,AI60/W60))),0,IF(AND(K60&gt;1,AF60=0),0%,IF(AND(K60=0,AF60&gt;1),100%,AI60/K60))),IF(ISERROR(IF(AND(W60&gt;1,AF60=0),0%,IF(AND(W60=0,AF60&gt;1),100%,AI60/W60))),0,IF(AND(W60&gt;1,AF60=0),0%,IF(AND(W60=0,AF60&gt;1),100%,AI60/W60))))</f>
        <v>0</v>
      </c>
      <c r="AK60" s="147" t="e">
        <f t="shared" si="9"/>
        <v>#DIV/0!</v>
      </c>
      <c r="AL60" s="77"/>
      <c r="AM60" s="77"/>
      <c r="AN60" s="142">
        <f t="shared" si="30"/>
        <v>0</v>
      </c>
      <c r="AO60" s="73"/>
      <c r="AP60" s="74"/>
      <c r="AQ60" s="146">
        <f t="shared" si="23"/>
        <v>0</v>
      </c>
      <c r="AR60" s="147">
        <f t="shared" si="24"/>
        <v>0</v>
      </c>
      <c r="AS60" s="147">
        <f t="shared" si="10"/>
        <v>0</v>
      </c>
    </row>
    <row r="61" spans="2:45" ht="15" x14ac:dyDescent="0.25">
      <c r="B61" s="84"/>
      <c r="C61" s="84"/>
      <c r="D61" s="85" t="s">
        <v>202</v>
      </c>
      <c r="E61" s="86" t="s">
        <v>126</v>
      </c>
      <c r="F61" s="77"/>
      <c r="G61" s="77"/>
      <c r="H61" s="142">
        <f t="shared" si="25"/>
        <v>0</v>
      </c>
      <c r="I61" s="77"/>
      <c r="J61" s="77"/>
      <c r="K61" s="142">
        <f t="shared" si="26"/>
        <v>0</v>
      </c>
      <c r="L61" s="81"/>
      <c r="M61" s="81"/>
      <c r="N61" s="146">
        <f t="shared" si="20"/>
        <v>0</v>
      </c>
      <c r="O61" s="147">
        <f t="shared" si="21"/>
        <v>0</v>
      </c>
      <c r="P61" s="147">
        <f t="shared" si="7"/>
        <v>0</v>
      </c>
      <c r="Q61" s="77"/>
      <c r="R61" s="77"/>
      <c r="S61" s="142">
        <f t="shared" si="27"/>
        <v>0</v>
      </c>
      <c r="T61" s="77"/>
      <c r="U61" s="77"/>
      <c r="V61" s="142">
        <f t="shared" si="28"/>
        <v>0</v>
      </c>
      <c r="W61" s="142">
        <f t="shared" si="2"/>
        <v>0</v>
      </c>
      <c r="X61" s="73"/>
      <c r="Y61" s="74"/>
      <c r="Z61" s="82">
        <f t="shared" si="3"/>
        <v>0</v>
      </c>
      <c r="AA61" s="146">
        <f>IF(Parámetros!$D$19="N/A",0,W61-K61)</f>
        <v>0</v>
      </c>
      <c r="AB61" s="147">
        <f t="shared" si="22"/>
        <v>0</v>
      </c>
      <c r="AC61" s="147" t="e">
        <f t="shared" si="8"/>
        <v>#DIV/0!</v>
      </c>
      <c r="AD61" s="77"/>
      <c r="AE61" s="77"/>
      <c r="AF61" s="142">
        <f t="shared" si="29"/>
        <v>0</v>
      </c>
      <c r="AG61" s="73"/>
      <c r="AH61" s="74"/>
      <c r="AI61" s="146">
        <f>IF(Parámetros!$D$19="N/A",AF61-K61,AF61-W61)</f>
        <v>0</v>
      </c>
      <c r="AJ61" s="147">
        <f>IF(Parámetros!$D$19="N/A",IF(ISERROR(IF(AND(K61&gt;1,AF61=0),0%,IF(AND(K61=0,AF61&gt;1),100%,AI61/W61))),0,IF(AND(K61&gt;1,AF61=0),0%,IF(AND(K61=0,AF61&gt;1),100%,AI61/K61))),IF(ISERROR(IF(AND(W61&gt;1,AF61=0),0%,IF(AND(W61=0,AF61&gt;1),100%,AI61/W61))),0,IF(AND(W61&gt;1,AF61=0),0%,IF(AND(W61=0,AF61&gt;1),100%,AI61/W61))))</f>
        <v>0</v>
      </c>
      <c r="AK61" s="147" t="e">
        <f t="shared" si="9"/>
        <v>#DIV/0!</v>
      </c>
      <c r="AL61" s="77"/>
      <c r="AM61" s="77"/>
      <c r="AN61" s="142">
        <f t="shared" si="30"/>
        <v>0</v>
      </c>
      <c r="AO61" s="73"/>
      <c r="AP61" s="74"/>
      <c r="AQ61" s="146">
        <f t="shared" si="23"/>
        <v>0</v>
      </c>
      <c r="AR61" s="147">
        <f t="shared" si="24"/>
        <v>0</v>
      </c>
      <c r="AS61" s="147">
        <f t="shared" si="10"/>
        <v>0</v>
      </c>
    </row>
    <row r="62" spans="2:45" ht="15" x14ac:dyDescent="0.25">
      <c r="B62" s="84"/>
      <c r="C62" s="84"/>
      <c r="D62" s="85" t="s">
        <v>203</v>
      </c>
      <c r="E62" s="86" t="s">
        <v>112</v>
      </c>
      <c r="F62" s="77"/>
      <c r="G62" s="77"/>
      <c r="H62" s="142">
        <f t="shared" si="25"/>
        <v>0</v>
      </c>
      <c r="I62" s="77"/>
      <c r="J62" s="77"/>
      <c r="K62" s="142">
        <f t="shared" si="26"/>
        <v>0</v>
      </c>
      <c r="L62" s="81"/>
      <c r="M62" s="81"/>
      <c r="N62" s="146">
        <f t="shared" si="20"/>
        <v>0</v>
      </c>
      <c r="O62" s="147">
        <f t="shared" si="21"/>
        <v>0</v>
      </c>
      <c r="P62" s="147">
        <f t="shared" si="7"/>
        <v>0</v>
      </c>
      <c r="Q62" s="77"/>
      <c r="R62" s="77"/>
      <c r="S62" s="142">
        <f t="shared" si="27"/>
        <v>0</v>
      </c>
      <c r="T62" s="77"/>
      <c r="U62" s="77"/>
      <c r="V62" s="142">
        <f t="shared" si="28"/>
        <v>0</v>
      </c>
      <c r="W62" s="142">
        <f t="shared" si="2"/>
        <v>0</v>
      </c>
      <c r="X62" s="73"/>
      <c r="Y62" s="74"/>
      <c r="Z62" s="82">
        <f t="shared" si="3"/>
        <v>0</v>
      </c>
      <c r="AA62" s="146">
        <f>IF(Parámetros!$D$19="N/A",0,W62-K62)</f>
        <v>0</v>
      </c>
      <c r="AB62" s="147">
        <f t="shared" si="22"/>
        <v>0</v>
      </c>
      <c r="AC62" s="147" t="e">
        <f t="shared" si="8"/>
        <v>#DIV/0!</v>
      </c>
      <c r="AD62" s="77"/>
      <c r="AE62" s="77"/>
      <c r="AF62" s="142">
        <f t="shared" si="29"/>
        <v>0</v>
      </c>
      <c r="AG62" s="73"/>
      <c r="AH62" s="74"/>
      <c r="AI62" s="146">
        <f>IF(Parámetros!$D$19="N/A",AF62-K62,AF62-W62)</f>
        <v>0</v>
      </c>
      <c r="AJ62" s="147">
        <f>IF(Parámetros!$D$19="N/A",IF(ISERROR(IF(AND(K62&gt;1,AF62=0),0%,IF(AND(K62=0,AF62&gt;1),100%,AI62/W62))),0,IF(AND(K62&gt;1,AF62=0),0%,IF(AND(K62=0,AF62&gt;1),100%,AI62/K62))),IF(ISERROR(IF(AND(W62&gt;1,AF62=0),0%,IF(AND(W62=0,AF62&gt;1),100%,AI62/W62))),0,IF(AND(W62&gt;1,AF62=0),0%,IF(AND(W62=0,AF62&gt;1),100%,AI62/W62))))</f>
        <v>0</v>
      </c>
      <c r="AK62" s="147" t="e">
        <f t="shared" si="9"/>
        <v>#DIV/0!</v>
      </c>
      <c r="AL62" s="77"/>
      <c r="AM62" s="77"/>
      <c r="AN62" s="142">
        <f t="shared" si="30"/>
        <v>0</v>
      </c>
      <c r="AO62" s="73"/>
      <c r="AP62" s="74"/>
      <c r="AQ62" s="146">
        <f t="shared" si="23"/>
        <v>0</v>
      </c>
      <c r="AR62" s="147">
        <f t="shared" si="24"/>
        <v>0</v>
      </c>
      <c r="AS62" s="147">
        <f t="shared" si="10"/>
        <v>0</v>
      </c>
    </row>
    <row r="63" spans="2:45" ht="15" x14ac:dyDescent="0.25">
      <c r="B63" s="84"/>
      <c r="C63" s="84"/>
      <c r="D63" s="91" t="s">
        <v>172</v>
      </c>
      <c r="E63" s="92" t="s">
        <v>131</v>
      </c>
      <c r="F63" s="77"/>
      <c r="G63" s="77"/>
      <c r="H63" s="142">
        <f>SUM(H64:H69)</f>
        <v>0</v>
      </c>
      <c r="I63" s="77"/>
      <c r="J63" s="77"/>
      <c r="K63" s="142">
        <f>SUM(K64:K69)</f>
        <v>0</v>
      </c>
      <c r="L63" s="81"/>
      <c r="M63" s="81"/>
      <c r="N63" s="146">
        <f t="shared" si="20"/>
        <v>0</v>
      </c>
      <c r="O63" s="147">
        <f t="shared" si="21"/>
        <v>0</v>
      </c>
      <c r="P63" s="147">
        <f t="shared" si="7"/>
        <v>0</v>
      </c>
      <c r="Q63" s="77"/>
      <c r="R63" s="77"/>
      <c r="S63" s="142">
        <f>SUM(S64:S69)</f>
        <v>0</v>
      </c>
      <c r="T63" s="77"/>
      <c r="U63" s="77"/>
      <c r="V63" s="142">
        <f>SUM(V64:V69)</f>
        <v>0</v>
      </c>
      <c r="W63" s="142">
        <f t="shared" si="2"/>
        <v>0</v>
      </c>
      <c r="X63" s="73"/>
      <c r="Y63" s="74"/>
      <c r="Z63" s="82">
        <f t="shared" si="3"/>
        <v>0</v>
      </c>
      <c r="AA63" s="146">
        <f>IF(Parámetros!$D$19="N/A",0,W63-K63)</f>
        <v>0</v>
      </c>
      <c r="AB63" s="147">
        <f t="shared" si="22"/>
        <v>0</v>
      </c>
      <c r="AC63" s="147" t="e">
        <f t="shared" si="8"/>
        <v>#DIV/0!</v>
      </c>
      <c r="AD63" s="77"/>
      <c r="AE63" s="77"/>
      <c r="AF63" s="142">
        <f>SUM(AF64:AF69)</f>
        <v>0</v>
      </c>
      <c r="AG63" s="73"/>
      <c r="AH63" s="74"/>
      <c r="AI63" s="146">
        <f>IF(Parámetros!$D$19="N/A",AF63-K63,AF63-W63)</f>
        <v>0</v>
      </c>
      <c r="AJ63" s="147">
        <f>IF(Parámetros!$D$19="N/A",IF(ISERROR(IF(AND(K63&gt;1,AF63=0),0%,IF(AND(K63=0,AF63&gt;1),100%,AI63/W63))),0,IF(AND(K63&gt;1,AF63=0),0%,IF(AND(K63=0,AF63&gt;1),100%,AI63/K63))),IF(ISERROR(IF(AND(W63&gt;1,AF63=0),0%,IF(AND(W63=0,AF63&gt;1),100%,AI63/W63))),0,IF(AND(W63&gt;1,AF63=0),0%,IF(AND(W63=0,AF63&gt;1),100%,AI63/W63))))</f>
        <v>0</v>
      </c>
      <c r="AK63" s="147" t="e">
        <f t="shared" si="9"/>
        <v>#DIV/0!</v>
      </c>
      <c r="AL63" s="77"/>
      <c r="AM63" s="77"/>
      <c r="AN63" s="142">
        <f>SUM(AN64:AN69)</f>
        <v>0</v>
      </c>
      <c r="AO63" s="73"/>
      <c r="AP63" s="74"/>
      <c r="AQ63" s="146">
        <f t="shared" si="23"/>
        <v>0</v>
      </c>
      <c r="AR63" s="147">
        <f t="shared" si="24"/>
        <v>0</v>
      </c>
      <c r="AS63" s="147">
        <f t="shared" si="10"/>
        <v>0</v>
      </c>
    </row>
    <row r="64" spans="2:45" ht="15" x14ac:dyDescent="0.25">
      <c r="B64" s="84"/>
      <c r="C64" s="84"/>
      <c r="D64" s="85" t="s">
        <v>204</v>
      </c>
      <c r="E64" s="86" t="s">
        <v>122</v>
      </c>
      <c r="F64" s="77"/>
      <c r="G64" s="77"/>
      <c r="H64" s="142">
        <f t="shared" ref="H64:H69" si="31">+F64+G64</f>
        <v>0</v>
      </c>
      <c r="I64" s="77"/>
      <c r="J64" s="77"/>
      <c r="K64" s="142">
        <f t="shared" ref="K64:K69" si="32">+I64+J64</f>
        <v>0</v>
      </c>
      <c r="L64" s="81"/>
      <c r="M64" s="81"/>
      <c r="N64" s="146">
        <f t="shared" si="20"/>
        <v>0</v>
      </c>
      <c r="O64" s="147">
        <f t="shared" si="21"/>
        <v>0</v>
      </c>
      <c r="P64" s="147">
        <f t="shared" si="7"/>
        <v>0</v>
      </c>
      <c r="Q64" s="77"/>
      <c r="R64" s="77"/>
      <c r="S64" s="142">
        <f t="shared" ref="S64:S69" si="33">+Q64+R64</f>
        <v>0</v>
      </c>
      <c r="T64" s="77"/>
      <c r="U64" s="77"/>
      <c r="V64" s="142">
        <f t="shared" ref="V64:V69" si="34">+T64+U64</f>
        <v>0</v>
      </c>
      <c r="W64" s="142">
        <f t="shared" si="2"/>
        <v>0</v>
      </c>
      <c r="X64" s="73"/>
      <c r="Y64" s="74"/>
      <c r="Z64" s="82">
        <f t="shared" si="3"/>
        <v>0</v>
      </c>
      <c r="AA64" s="146">
        <f>IF(Parámetros!$D$19="N/A",0,W64-K64)</f>
        <v>0</v>
      </c>
      <c r="AB64" s="147">
        <f t="shared" si="22"/>
        <v>0</v>
      </c>
      <c r="AC64" s="147" t="e">
        <f t="shared" si="8"/>
        <v>#DIV/0!</v>
      </c>
      <c r="AD64" s="77"/>
      <c r="AE64" s="77"/>
      <c r="AF64" s="142">
        <f t="shared" ref="AF64:AF69" si="35">+AD64+AE64</f>
        <v>0</v>
      </c>
      <c r="AG64" s="73"/>
      <c r="AH64" s="74"/>
      <c r="AI64" s="146">
        <f>IF(Parámetros!$D$19="N/A",AF64-K64,AF64-W64)</f>
        <v>0</v>
      </c>
      <c r="AJ64" s="147">
        <f>IF(Parámetros!$D$19="N/A",IF(ISERROR(IF(AND(K64&gt;1,AF64=0),0%,IF(AND(K64=0,AF64&gt;1),100%,AI64/W64))),0,IF(AND(K64&gt;1,AF64=0),0%,IF(AND(K64=0,AF64&gt;1),100%,AI64/K64))),IF(ISERROR(IF(AND(W64&gt;1,AF64=0),0%,IF(AND(W64=0,AF64&gt;1),100%,AI64/W64))),0,IF(AND(W64&gt;1,AF64=0),0%,IF(AND(W64=0,AF64&gt;1),100%,AI64/W64))))</f>
        <v>0</v>
      </c>
      <c r="AK64" s="147" t="e">
        <f t="shared" si="9"/>
        <v>#DIV/0!</v>
      </c>
      <c r="AL64" s="77"/>
      <c r="AM64" s="77"/>
      <c r="AN64" s="142">
        <f t="shared" ref="AN64:AN69" si="36">+AL64+AM64</f>
        <v>0</v>
      </c>
      <c r="AO64" s="73"/>
      <c r="AP64" s="74"/>
      <c r="AQ64" s="146">
        <f t="shared" si="23"/>
        <v>0</v>
      </c>
      <c r="AR64" s="147">
        <f t="shared" si="24"/>
        <v>0</v>
      </c>
      <c r="AS64" s="147">
        <f t="shared" si="10"/>
        <v>0</v>
      </c>
    </row>
    <row r="65" spans="2:45" ht="15" x14ac:dyDescent="0.25">
      <c r="B65" s="84"/>
      <c r="C65" s="84"/>
      <c r="D65" s="85" t="s">
        <v>205</v>
      </c>
      <c r="E65" s="86" t="s">
        <v>123</v>
      </c>
      <c r="F65" s="77"/>
      <c r="G65" s="77"/>
      <c r="H65" s="142">
        <f t="shared" si="31"/>
        <v>0</v>
      </c>
      <c r="I65" s="77"/>
      <c r="J65" s="77"/>
      <c r="K65" s="142">
        <f t="shared" si="32"/>
        <v>0</v>
      </c>
      <c r="L65" s="81"/>
      <c r="M65" s="81"/>
      <c r="N65" s="146">
        <f t="shared" si="20"/>
        <v>0</v>
      </c>
      <c r="O65" s="147">
        <f t="shared" si="21"/>
        <v>0</v>
      </c>
      <c r="P65" s="147">
        <f t="shared" si="7"/>
        <v>0</v>
      </c>
      <c r="Q65" s="77"/>
      <c r="R65" s="77"/>
      <c r="S65" s="142">
        <f t="shared" si="33"/>
        <v>0</v>
      </c>
      <c r="T65" s="77"/>
      <c r="U65" s="77"/>
      <c r="V65" s="142">
        <f t="shared" si="34"/>
        <v>0</v>
      </c>
      <c r="W65" s="142">
        <f t="shared" si="2"/>
        <v>0</v>
      </c>
      <c r="X65" s="73"/>
      <c r="Y65" s="74"/>
      <c r="Z65" s="82">
        <f t="shared" si="3"/>
        <v>0</v>
      </c>
      <c r="AA65" s="146">
        <f>IF(Parámetros!$D$19="N/A",0,W65-K65)</f>
        <v>0</v>
      </c>
      <c r="AB65" s="147">
        <f t="shared" si="22"/>
        <v>0</v>
      </c>
      <c r="AC65" s="147" t="e">
        <f t="shared" si="8"/>
        <v>#DIV/0!</v>
      </c>
      <c r="AD65" s="77"/>
      <c r="AE65" s="77"/>
      <c r="AF65" s="142">
        <f t="shared" si="35"/>
        <v>0</v>
      </c>
      <c r="AG65" s="73"/>
      <c r="AH65" s="74"/>
      <c r="AI65" s="146">
        <f>IF(Parámetros!$D$19="N/A",AF65-K65,AF65-W65)</f>
        <v>0</v>
      </c>
      <c r="AJ65" s="147">
        <f>IF(Parámetros!$D$19="N/A",IF(ISERROR(IF(AND(K65&gt;1,AF65=0),0%,IF(AND(K65=0,AF65&gt;1),100%,AI65/W65))),0,IF(AND(K65&gt;1,AF65=0),0%,IF(AND(K65=0,AF65&gt;1),100%,AI65/K65))),IF(ISERROR(IF(AND(W65&gt;1,AF65=0),0%,IF(AND(W65=0,AF65&gt;1),100%,AI65/W65))),0,IF(AND(W65&gt;1,AF65=0),0%,IF(AND(W65=0,AF65&gt;1),100%,AI65/W65))))</f>
        <v>0</v>
      </c>
      <c r="AK65" s="147" t="e">
        <f t="shared" si="9"/>
        <v>#DIV/0!</v>
      </c>
      <c r="AL65" s="77"/>
      <c r="AM65" s="77"/>
      <c r="AN65" s="142">
        <f t="shared" si="36"/>
        <v>0</v>
      </c>
      <c r="AO65" s="73"/>
      <c r="AP65" s="74"/>
      <c r="AQ65" s="146">
        <f t="shared" si="23"/>
        <v>0</v>
      </c>
      <c r="AR65" s="147">
        <f t="shared" si="24"/>
        <v>0</v>
      </c>
      <c r="AS65" s="147">
        <f t="shared" si="10"/>
        <v>0</v>
      </c>
    </row>
    <row r="66" spans="2:45" ht="15" x14ac:dyDescent="0.25">
      <c r="B66" s="84"/>
      <c r="C66" s="84"/>
      <c r="D66" s="85" t="s">
        <v>206</v>
      </c>
      <c r="E66" s="86" t="s">
        <v>124</v>
      </c>
      <c r="F66" s="77"/>
      <c r="G66" s="77"/>
      <c r="H66" s="142">
        <f t="shared" si="31"/>
        <v>0</v>
      </c>
      <c r="I66" s="77"/>
      <c r="J66" s="77"/>
      <c r="K66" s="142">
        <f t="shared" si="32"/>
        <v>0</v>
      </c>
      <c r="L66" s="81"/>
      <c r="M66" s="81"/>
      <c r="N66" s="146">
        <f t="shared" si="20"/>
        <v>0</v>
      </c>
      <c r="O66" s="147">
        <f t="shared" si="21"/>
        <v>0</v>
      </c>
      <c r="P66" s="147">
        <f t="shared" si="7"/>
        <v>0</v>
      </c>
      <c r="Q66" s="77"/>
      <c r="R66" s="77"/>
      <c r="S66" s="142">
        <f t="shared" si="33"/>
        <v>0</v>
      </c>
      <c r="T66" s="77"/>
      <c r="U66" s="77"/>
      <c r="V66" s="142">
        <f t="shared" si="34"/>
        <v>0</v>
      </c>
      <c r="W66" s="142">
        <f t="shared" si="2"/>
        <v>0</v>
      </c>
      <c r="X66" s="73"/>
      <c r="Y66" s="74"/>
      <c r="Z66" s="82">
        <f t="shared" si="3"/>
        <v>0</v>
      </c>
      <c r="AA66" s="146">
        <f>IF(Parámetros!$D$19="N/A",0,W66-K66)</f>
        <v>0</v>
      </c>
      <c r="AB66" s="147">
        <f t="shared" si="22"/>
        <v>0</v>
      </c>
      <c r="AC66" s="147" t="e">
        <f t="shared" si="8"/>
        <v>#DIV/0!</v>
      </c>
      <c r="AD66" s="77"/>
      <c r="AE66" s="77"/>
      <c r="AF66" s="142">
        <f t="shared" si="35"/>
        <v>0</v>
      </c>
      <c r="AG66" s="73"/>
      <c r="AH66" s="74"/>
      <c r="AI66" s="146">
        <f>IF(Parámetros!$D$19="N/A",AF66-K66,AF66-W66)</f>
        <v>0</v>
      </c>
      <c r="AJ66" s="147">
        <f>IF(Parámetros!$D$19="N/A",IF(ISERROR(IF(AND(K66&gt;1,AF66=0),0%,IF(AND(K66=0,AF66&gt;1),100%,AI66/W66))),0,IF(AND(K66&gt;1,AF66=0),0%,IF(AND(K66=0,AF66&gt;1),100%,AI66/K66))),IF(ISERROR(IF(AND(W66&gt;1,AF66=0),0%,IF(AND(W66=0,AF66&gt;1),100%,AI66/W66))),0,IF(AND(W66&gt;1,AF66=0),0%,IF(AND(W66=0,AF66&gt;1),100%,AI66/W66))))</f>
        <v>0</v>
      </c>
      <c r="AK66" s="147" t="e">
        <f t="shared" si="9"/>
        <v>#DIV/0!</v>
      </c>
      <c r="AL66" s="77"/>
      <c r="AM66" s="77"/>
      <c r="AN66" s="142">
        <f t="shared" si="36"/>
        <v>0</v>
      </c>
      <c r="AO66" s="73"/>
      <c r="AP66" s="74"/>
      <c r="AQ66" s="146">
        <f t="shared" si="23"/>
        <v>0</v>
      </c>
      <c r="AR66" s="147">
        <f t="shared" si="24"/>
        <v>0</v>
      </c>
      <c r="AS66" s="147">
        <f t="shared" si="10"/>
        <v>0</v>
      </c>
    </row>
    <row r="67" spans="2:45" ht="15" x14ac:dyDescent="0.25">
      <c r="B67" s="84"/>
      <c r="C67" s="84"/>
      <c r="D67" s="85" t="s">
        <v>207</v>
      </c>
      <c r="E67" s="86" t="s">
        <v>125</v>
      </c>
      <c r="F67" s="77"/>
      <c r="G67" s="77"/>
      <c r="H67" s="142">
        <f t="shared" si="31"/>
        <v>0</v>
      </c>
      <c r="I67" s="77"/>
      <c r="J67" s="77"/>
      <c r="K67" s="142">
        <f t="shared" si="32"/>
        <v>0</v>
      </c>
      <c r="L67" s="81"/>
      <c r="M67" s="81"/>
      <c r="N67" s="146">
        <f t="shared" si="20"/>
        <v>0</v>
      </c>
      <c r="O67" s="147">
        <f t="shared" si="21"/>
        <v>0</v>
      </c>
      <c r="P67" s="147">
        <f t="shared" si="7"/>
        <v>0</v>
      </c>
      <c r="Q67" s="77"/>
      <c r="R67" s="77"/>
      <c r="S67" s="142">
        <f t="shared" si="33"/>
        <v>0</v>
      </c>
      <c r="T67" s="77"/>
      <c r="U67" s="77"/>
      <c r="V67" s="142">
        <f t="shared" si="34"/>
        <v>0</v>
      </c>
      <c r="W67" s="142">
        <f t="shared" si="2"/>
        <v>0</v>
      </c>
      <c r="X67" s="73"/>
      <c r="Y67" s="74"/>
      <c r="Z67" s="82">
        <f t="shared" si="3"/>
        <v>0</v>
      </c>
      <c r="AA67" s="146">
        <f>IF(Parámetros!$D$19="N/A",0,W67-K67)</f>
        <v>0</v>
      </c>
      <c r="AB67" s="147">
        <f t="shared" si="22"/>
        <v>0</v>
      </c>
      <c r="AC67" s="147" t="e">
        <f t="shared" si="8"/>
        <v>#DIV/0!</v>
      </c>
      <c r="AD67" s="77"/>
      <c r="AE67" s="77"/>
      <c r="AF67" s="142">
        <f t="shared" si="35"/>
        <v>0</v>
      </c>
      <c r="AG67" s="73"/>
      <c r="AH67" s="74"/>
      <c r="AI67" s="146">
        <f>IF(Parámetros!$D$19="N/A",AF67-K67,AF67-W67)</f>
        <v>0</v>
      </c>
      <c r="AJ67" s="147">
        <f>IF(Parámetros!$D$19="N/A",IF(ISERROR(IF(AND(K67&gt;1,AF67=0),0%,IF(AND(K67=0,AF67&gt;1),100%,AI67/W67))),0,IF(AND(K67&gt;1,AF67=0),0%,IF(AND(K67=0,AF67&gt;1),100%,AI67/K67))),IF(ISERROR(IF(AND(W67&gt;1,AF67=0),0%,IF(AND(W67=0,AF67&gt;1),100%,AI67/W67))),0,IF(AND(W67&gt;1,AF67=0),0%,IF(AND(W67=0,AF67&gt;1),100%,AI67/W67))))</f>
        <v>0</v>
      </c>
      <c r="AK67" s="147" t="e">
        <f t="shared" si="9"/>
        <v>#DIV/0!</v>
      </c>
      <c r="AL67" s="77"/>
      <c r="AM67" s="77"/>
      <c r="AN67" s="142">
        <f t="shared" si="36"/>
        <v>0</v>
      </c>
      <c r="AO67" s="73"/>
      <c r="AP67" s="74"/>
      <c r="AQ67" s="146">
        <f t="shared" si="23"/>
        <v>0</v>
      </c>
      <c r="AR67" s="147">
        <f t="shared" si="24"/>
        <v>0</v>
      </c>
      <c r="AS67" s="147">
        <f t="shared" si="10"/>
        <v>0</v>
      </c>
    </row>
    <row r="68" spans="2:45" ht="15" x14ac:dyDescent="0.25">
      <c r="B68" s="84"/>
      <c r="C68" s="84"/>
      <c r="D68" s="85" t="s">
        <v>208</v>
      </c>
      <c r="E68" s="86" t="s">
        <v>126</v>
      </c>
      <c r="F68" s="77"/>
      <c r="G68" s="77"/>
      <c r="H68" s="142">
        <f t="shared" si="31"/>
        <v>0</v>
      </c>
      <c r="I68" s="77"/>
      <c r="J68" s="77"/>
      <c r="K68" s="142">
        <f t="shared" si="32"/>
        <v>0</v>
      </c>
      <c r="L68" s="81"/>
      <c r="M68" s="81"/>
      <c r="N68" s="146">
        <f t="shared" si="20"/>
        <v>0</v>
      </c>
      <c r="O68" s="147">
        <f t="shared" si="21"/>
        <v>0</v>
      </c>
      <c r="P68" s="147">
        <f t="shared" si="7"/>
        <v>0</v>
      </c>
      <c r="Q68" s="77"/>
      <c r="R68" s="77"/>
      <c r="S68" s="142">
        <f t="shared" si="33"/>
        <v>0</v>
      </c>
      <c r="T68" s="77"/>
      <c r="U68" s="77"/>
      <c r="V68" s="142">
        <f t="shared" si="34"/>
        <v>0</v>
      </c>
      <c r="W68" s="142">
        <f t="shared" si="2"/>
        <v>0</v>
      </c>
      <c r="X68" s="73"/>
      <c r="Y68" s="74"/>
      <c r="Z68" s="82">
        <f t="shared" si="3"/>
        <v>0</v>
      </c>
      <c r="AA68" s="146">
        <f>IF(Parámetros!$D$19="N/A",0,W68-K68)</f>
        <v>0</v>
      </c>
      <c r="AB68" s="147">
        <f t="shared" si="22"/>
        <v>0</v>
      </c>
      <c r="AC68" s="147" t="e">
        <f t="shared" si="8"/>
        <v>#DIV/0!</v>
      </c>
      <c r="AD68" s="77"/>
      <c r="AE68" s="77"/>
      <c r="AF68" s="142">
        <f t="shared" si="35"/>
        <v>0</v>
      </c>
      <c r="AG68" s="73"/>
      <c r="AH68" s="74"/>
      <c r="AI68" s="146">
        <f>IF(Parámetros!$D$19="N/A",AF68-K68,AF68-W68)</f>
        <v>0</v>
      </c>
      <c r="AJ68" s="147">
        <f>IF(Parámetros!$D$19="N/A",IF(ISERROR(IF(AND(K68&gt;1,AF68=0),0%,IF(AND(K68=0,AF68&gt;1),100%,AI68/W68))),0,IF(AND(K68&gt;1,AF68=0),0%,IF(AND(K68=0,AF68&gt;1),100%,AI68/K68))),IF(ISERROR(IF(AND(W68&gt;1,AF68=0),0%,IF(AND(W68=0,AF68&gt;1),100%,AI68/W68))),0,IF(AND(W68&gt;1,AF68=0),0%,IF(AND(W68=0,AF68&gt;1),100%,AI68/W68))))</f>
        <v>0</v>
      </c>
      <c r="AK68" s="147" t="e">
        <f t="shared" si="9"/>
        <v>#DIV/0!</v>
      </c>
      <c r="AL68" s="77"/>
      <c r="AM68" s="77"/>
      <c r="AN68" s="142">
        <f t="shared" si="36"/>
        <v>0</v>
      </c>
      <c r="AO68" s="73"/>
      <c r="AP68" s="74"/>
      <c r="AQ68" s="146">
        <f t="shared" si="23"/>
        <v>0</v>
      </c>
      <c r="AR68" s="147">
        <f t="shared" si="24"/>
        <v>0</v>
      </c>
      <c r="AS68" s="147">
        <f t="shared" si="10"/>
        <v>0</v>
      </c>
    </row>
    <row r="69" spans="2:45" ht="15" x14ac:dyDescent="0.25">
      <c r="B69" s="84"/>
      <c r="C69" s="84"/>
      <c r="D69" s="85" t="s">
        <v>209</v>
      </c>
      <c r="E69" s="86" t="s">
        <v>112</v>
      </c>
      <c r="F69" s="77"/>
      <c r="G69" s="77"/>
      <c r="H69" s="142">
        <f t="shared" si="31"/>
        <v>0</v>
      </c>
      <c r="I69" s="77"/>
      <c r="J69" s="77"/>
      <c r="K69" s="142">
        <f t="shared" si="32"/>
        <v>0</v>
      </c>
      <c r="L69" s="81"/>
      <c r="M69" s="81"/>
      <c r="N69" s="146">
        <f t="shared" si="20"/>
        <v>0</v>
      </c>
      <c r="O69" s="147">
        <f t="shared" si="21"/>
        <v>0</v>
      </c>
      <c r="P69" s="147">
        <f t="shared" si="7"/>
        <v>0</v>
      </c>
      <c r="Q69" s="77"/>
      <c r="R69" s="77"/>
      <c r="S69" s="142">
        <f t="shared" si="33"/>
        <v>0</v>
      </c>
      <c r="T69" s="77"/>
      <c r="U69" s="77"/>
      <c r="V69" s="142">
        <f t="shared" si="34"/>
        <v>0</v>
      </c>
      <c r="W69" s="142">
        <f t="shared" si="2"/>
        <v>0</v>
      </c>
      <c r="X69" s="73"/>
      <c r="Y69" s="74"/>
      <c r="Z69" s="82">
        <f t="shared" si="3"/>
        <v>0</v>
      </c>
      <c r="AA69" s="146">
        <f>IF(Parámetros!$D$19="N/A",0,W69-K69)</f>
        <v>0</v>
      </c>
      <c r="AB69" s="147">
        <f t="shared" si="22"/>
        <v>0</v>
      </c>
      <c r="AC69" s="147" t="e">
        <f t="shared" si="8"/>
        <v>#DIV/0!</v>
      </c>
      <c r="AD69" s="77"/>
      <c r="AE69" s="77"/>
      <c r="AF69" s="142">
        <f t="shared" si="35"/>
        <v>0</v>
      </c>
      <c r="AG69" s="73"/>
      <c r="AH69" s="74"/>
      <c r="AI69" s="146">
        <f>IF(Parámetros!$D$19="N/A",AF69-K69,AF69-W69)</f>
        <v>0</v>
      </c>
      <c r="AJ69" s="147">
        <f>IF(Parámetros!$D$19="N/A",IF(ISERROR(IF(AND(K69&gt;1,AF69=0),0%,IF(AND(K69=0,AF69&gt;1),100%,AI69/W69))),0,IF(AND(K69&gt;1,AF69=0),0%,IF(AND(K69=0,AF69&gt;1),100%,AI69/K69))),IF(ISERROR(IF(AND(W69&gt;1,AF69=0),0%,IF(AND(W69=0,AF69&gt;1),100%,AI69/W69))),0,IF(AND(W69&gt;1,AF69=0),0%,IF(AND(W69=0,AF69&gt;1),100%,AI69/W69))))</f>
        <v>0</v>
      </c>
      <c r="AK69" s="147" t="e">
        <f t="shared" si="9"/>
        <v>#DIV/0!</v>
      </c>
      <c r="AL69" s="77"/>
      <c r="AM69" s="77"/>
      <c r="AN69" s="142">
        <f t="shared" si="36"/>
        <v>0</v>
      </c>
      <c r="AO69" s="73"/>
      <c r="AP69" s="74"/>
      <c r="AQ69" s="146">
        <f t="shared" si="23"/>
        <v>0</v>
      </c>
      <c r="AR69" s="147">
        <f t="shared" si="24"/>
        <v>0</v>
      </c>
      <c r="AS69" s="147">
        <f t="shared" si="10"/>
        <v>0</v>
      </c>
    </row>
    <row r="70" spans="2:45" ht="15" x14ac:dyDescent="0.25">
      <c r="B70" s="84"/>
      <c r="C70" s="84"/>
      <c r="D70" s="91" t="s">
        <v>173</v>
      </c>
      <c r="E70" s="92" t="s">
        <v>132</v>
      </c>
      <c r="F70" s="77"/>
      <c r="G70" s="77"/>
      <c r="H70" s="142">
        <f>SUM(H71:H76)</f>
        <v>0</v>
      </c>
      <c r="I70" s="77"/>
      <c r="J70" s="77"/>
      <c r="K70" s="142">
        <f>SUM(K71:K76)</f>
        <v>0</v>
      </c>
      <c r="L70" s="81"/>
      <c r="M70" s="81"/>
      <c r="N70" s="146">
        <f t="shared" si="20"/>
        <v>0</v>
      </c>
      <c r="O70" s="147">
        <f t="shared" si="21"/>
        <v>0</v>
      </c>
      <c r="P70" s="147">
        <f t="shared" si="7"/>
        <v>0</v>
      </c>
      <c r="Q70" s="77"/>
      <c r="R70" s="77"/>
      <c r="S70" s="142">
        <f>SUM(S71:S76)</f>
        <v>0</v>
      </c>
      <c r="T70" s="77"/>
      <c r="U70" s="77"/>
      <c r="V70" s="142">
        <f>SUM(V71:V76)</f>
        <v>0</v>
      </c>
      <c r="W70" s="142">
        <f t="shared" si="2"/>
        <v>0</v>
      </c>
      <c r="X70" s="73"/>
      <c r="Y70" s="74"/>
      <c r="Z70" s="82">
        <f t="shared" si="3"/>
        <v>0</v>
      </c>
      <c r="AA70" s="146">
        <f>IF(Parámetros!$D$19="N/A",0,W70-K70)</f>
        <v>0</v>
      </c>
      <c r="AB70" s="147">
        <f t="shared" si="22"/>
        <v>0</v>
      </c>
      <c r="AC70" s="147" t="e">
        <f t="shared" si="8"/>
        <v>#DIV/0!</v>
      </c>
      <c r="AD70" s="77"/>
      <c r="AE70" s="77"/>
      <c r="AF70" s="142">
        <f>SUM(AF71:AF76)</f>
        <v>0</v>
      </c>
      <c r="AG70" s="73"/>
      <c r="AH70" s="74"/>
      <c r="AI70" s="146">
        <f>IF(Parámetros!$D$19="N/A",AF70-K70,AF70-W70)</f>
        <v>0</v>
      </c>
      <c r="AJ70" s="147">
        <f>IF(Parámetros!$D$19="N/A",IF(ISERROR(IF(AND(K70&gt;1,AF70=0),0%,IF(AND(K70=0,AF70&gt;1),100%,AI70/W70))),0,IF(AND(K70&gt;1,AF70=0),0%,IF(AND(K70=0,AF70&gt;1),100%,AI70/K70))),IF(ISERROR(IF(AND(W70&gt;1,AF70=0),0%,IF(AND(W70=0,AF70&gt;1),100%,AI70/W70))),0,IF(AND(W70&gt;1,AF70=0),0%,IF(AND(W70=0,AF70&gt;1),100%,AI70/W70))))</f>
        <v>0</v>
      </c>
      <c r="AK70" s="147" t="e">
        <f t="shared" si="9"/>
        <v>#DIV/0!</v>
      </c>
      <c r="AL70" s="77"/>
      <c r="AM70" s="77"/>
      <c r="AN70" s="142">
        <f>SUM(AN71:AN76)</f>
        <v>0</v>
      </c>
      <c r="AO70" s="73"/>
      <c r="AP70" s="74"/>
      <c r="AQ70" s="146">
        <f t="shared" si="23"/>
        <v>0</v>
      </c>
      <c r="AR70" s="147">
        <f t="shared" si="24"/>
        <v>0</v>
      </c>
      <c r="AS70" s="147">
        <f t="shared" si="10"/>
        <v>0</v>
      </c>
    </row>
    <row r="71" spans="2:45" ht="15" x14ac:dyDescent="0.25">
      <c r="B71" s="84"/>
      <c r="C71" s="84"/>
      <c r="D71" s="85" t="s">
        <v>210</v>
      </c>
      <c r="E71" s="86" t="s">
        <v>122</v>
      </c>
      <c r="F71" s="77"/>
      <c r="G71" s="77"/>
      <c r="H71" s="142">
        <f t="shared" ref="H71:H76" si="37">+F71+G71</f>
        <v>0</v>
      </c>
      <c r="I71" s="77"/>
      <c r="J71" s="77"/>
      <c r="K71" s="142">
        <f t="shared" ref="K71:K76" si="38">+I71+J71</f>
        <v>0</v>
      </c>
      <c r="L71" s="81"/>
      <c r="M71" s="81"/>
      <c r="N71" s="146">
        <f t="shared" si="20"/>
        <v>0</v>
      </c>
      <c r="O71" s="147">
        <f t="shared" si="21"/>
        <v>0</v>
      </c>
      <c r="P71" s="147">
        <f t="shared" si="7"/>
        <v>0</v>
      </c>
      <c r="Q71" s="77"/>
      <c r="R71" s="77"/>
      <c r="S71" s="142">
        <f t="shared" ref="S71:S76" si="39">+Q71+R71</f>
        <v>0</v>
      </c>
      <c r="T71" s="77"/>
      <c r="U71" s="77"/>
      <c r="V71" s="142">
        <f t="shared" ref="V71:V76" si="40">+T71+U71</f>
        <v>0</v>
      </c>
      <c r="W71" s="142">
        <f t="shared" si="2"/>
        <v>0</v>
      </c>
      <c r="X71" s="73"/>
      <c r="Y71" s="74"/>
      <c r="Z71" s="82">
        <f t="shared" si="3"/>
        <v>0</v>
      </c>
      <c r="AA71" s="146">
        <f>IF(Parámetros!$D$19="N/A",0,W71-K71)</f>
        <v>0</v>
      </c>
      <c r="AB71" s="147">
        <f t="shared" si="22"/>
        <v>0</v>
      </c>
      <c r="AC71" s="147" t="e">
        <f t="shared" si="8"/>
        <v>#DIV/0!</v>
      </c>
      <c r="AD71" s="77"/>
      <c r="AE71" s="77"/>
      <c r="AF71" s="142">
        <f t="shared" ref="AF71:AF76" si="41">+AD71+AE71</f>
        <v>0</v>
      </c>
      <c r="AG71" s="73"/>
      <c r="AH71" s="74"/>
      <c r="AI71" s="146">
        <f>IF(Parámetros!$D$19="N/A",AF71-K71,AF71-W71)</f>
        <v>0</v>
      </c>
      <c r="AJ71" s="147">
        <f>IF(Parámetros!$D$19="N/A",IF(ISERROR(IF(AND(K71&gt;1,AF71=0),0%,IF(AND(K71=0,AF71&gt;1),100%,AI71/W71))),0,IF(AND(K71&gt;1,AF71=0),0%,IF(AND(K71=0,AF71&gt;1),100%,AI71/K71))),IF(ISERROR(IF(AND(W71&gt;1,AF71=0),0%,IF(AND(W71=0,AF71&gt;1),100%,AI71/W71))),0,IF(AND(W71&gt;1,AF71=0),0%,IF(AND(W71=0,AF71&gt;1),100%,AI71/W71))))</f>
        <v>0</v>
      </c>
      <c r="AK71" s="147" t="e">
        <f t="shared" si="9"/>
        <v>#DIV/0!</v>
      </c>
      <c r="AL71" s="77"/>
      <c r="AM71" s="77"/>
      <c r="AN71" s="142">
        <f t="shared" ref="AN71:AN76" si="42">+AL71+AM71</f>
        <v>0</v>
      </c>
      <c r="AO71" s="73"/>
      <c r="AP71" s="74"/>
      <c r="AQ71" s="146">
        <f t="shared" si="23"/>
        <v>0</v>
      </c>
      <c r="AR71" s="147">
        <f t="shared" si="24"/>
        <v>0</v>
      </c>
      <c r="AS71" s="147">
        <f t="shared" si="10"/>
        <v>0</v>
      </c>
    </row>
    <row r="72" spans="2:45" ht="15" x14ac:dyDescent="0.25">
      <c r="B72" s="84"/>
      <c r="C72" s="84"/>
      <c r="D72" s="85" t="s">
        <v>211</v>
      </c>
      <c r="E72" s="86" t="s">
        <v>123</v>
      </c>
      <c r="F72" s="77"/>
      <c r="G72" s="77"/>
      <c r="H72" s="142">
        <f t="shared" si="37"/>
        <v>0</v>
      </c>
      <c r="I72" s="77"/>
      <c r="J72" s="77"/>
      <c r="K72" s="142">
        <f t="shared" si="38"/>
        <v>0</v>
      </c>
      <c r="L72" s="81"/>
      <c r="M72" s="81"/>
      <c r="N72" s="146">
        <f t="shared" si="20"/>
        <v>0</v>
      </c>
      <c r="O72" s="147">
        <f t="shared" si="21"/>
        <v>0</v>
      </c>
      <c r="P72" s="147">
        <f t="shared" si="7"/>
        <v>0</v>
      </c>
      <c r="Q72" s="77"/>
      <c r="R72" s="77"/>
      <c r="S72" s="142">
        <f t="shared" si="39"/>
        <v>0</v>
      </c>
      <c r="T72" s="77"/>
      <c r="U72" s="77"/>
      <c r="V72" s="142">
        <f t="shared" si="40"/>
        <v>0</v>
      </c>
      <c r="W72" s="142">
        <f t="shared" si="2"/>
        <v>0</v>
      </c>
      <c r="X72" s="73"/>
      <c r="Y72" s="74"/>
      <c r="Z72" s="82">
        <f t="shared" si="3"/>
        <v>0</v>
      </c>
      <c r="AA72" s="146">
        <f>IF(Parámetros!$D$19="N/A",0,W72-K72)</f>
        <v>0</v>
      </c>
      <c r="AB72" s="147">
        <f t="shared" si="22"/>
        <v>0</v>
      </c>
      <c r="AC72" s="147" t="e">
        <f t="shared" si="8"/>
        <v>#DIV/0!</v>
      </c>
      <c r="AD72" s="77"/>
      <c r="AE72" s="77"/>
      <c r="AF72" s="142">
        <f t="shared" si="41"/>
        <v>0</v>
      </c>
      <c r="AG72" s="73"/>
      <c r="AH72" s="74"/>
      <c r="AI72" s="146">
        <f>IF(Parámetros!$D$19="N/A",AF72-K72,AF72-W72)</f>
        <v>0</v>
      </c>
      <c r="AJ72" s="147">
        <f>IF(Parámetros!$D$19="N/A",IF(ISERROR(IF(AND(K72&gt;1,AF72=0),0%,IF(AND(K72=0,AF72&gt;1),100%,AI72/W72))),0,IF(AND(K72&gt;1,AF72=0),0%,IF(AND(K72=0,AF72&gt;1),100%,AI72/K72))),IF(ISERROR(IF(AND(W72&gt;1,AF72=0),0%,IF(AND(W72=0,AF72&gt;1),100%,AI72/W72))),0,IF(AND(W72&gt;1,AF72=0),0%,IF(AND(W72=0,AF72&gt;1),100%,AI72/W72))))</f>
        <v>0</v>
      </c>
      <c r="AK72" s="147" t="e">
        <f t="shared" si="9"/>
        <v>#DIV/0!</v>
      </c>
      <c r="AL72" s="77"/>
      <c r="AM72" s="77"/>
      <c r="AN72" s="142">
        <f t="shared" si="42"/>
        <v>0</v>
      </c>
      <c r="AO72" s="73"/>
      <c r="AP72" s="74"/>
      <c r="AQ72" s="146">
        <f t="shared" si="23"/>
        <v>0</v>
      </c>
      <c r="AR72" s="147">
        <f t="shared" si="24"/>
        <v>0</v>
      </c>
      <c r="AS72" s="147">
        <f t="shared" si="10"/>
        <v>0</v>
      </c>
    </row>
    <row r="73" spans="2:45" ht="15" x14ac:dyDescent="0.25">
      <c r="B73" s="84"/>
      <c r="C73" s="84"/>
      <c r="D73" s="85" t="s">
        <v>212</v>
      </c>
      <c r="E73" s="86" t="s">
        <v>124</v>
      </c>
      <c r="F73" s="77"/>
      <c r="G73" s="77"/>
      <c r="H73" s="142">
        <f t="shared" si="37"/>
        <v>0</v>
      </c>
      <c r="I73" s="77"/>
      <c r="J73" s="77"/>
      <c r="K73" s="142">
        <f t="shared" si="38"/>
        <v>0</v>
      </c>
      <c r="L73" s="81"/>
      <c r="M73" s="81"/>
      <c r="N73" s="146">
        <f t="shared" si="20"/>
        <v>0</v>
      </c>
      <c r="O73" s="147">
        <f t="shared" si="21"/>
        <v>0</v>
      </c>
      <c r="P73" s="147">
        <f t="shared" si="7"/>
        <v>0</v>
      </c>
      <c r="Q73" s="77"/>
      <c r="R73" s="77"/>
      <c r="S73" s="142">
        <f t="shared" si="39"/>
        <v>0</v>
      </c>
      <c r="T73" s="77"/>
      <c r="U73" s="77"/>
      <c r="V73" s="142">
        <f t="shared" si="40"/>
        <v>0</v>
      </c>
      <c r="W73" s="142">
        <f t="shared" si="2"/>
        <v>0</v>
      </c>
      <c r="X73" s="73"/>
      <c r="Y73" s="74"/>
      <c r="Z73" s="82">
        <f t="shared" si="3"/>
        <v>0</v>
      </c>
      <c r="AA73" s="146">
        <f>IF(Parámetros!$D$19="N/A",0,W73-K73)</f>
        <v>0</v>
      </c>
      <c r="AB73" s="147">
        <f t="shared" si="22"/>
        <v>0</v>
      </c>
      <c r="AC73" s="147" t="e">
        <f t="shared" si="8"/>
        <v>#DIV/0!</v>
      </c>
      <c r="AD73" s="77"/>
      <c r="AE73" s="77"/>
      <c r="AF73" s="142">
        <f t="shared" si="41"/>
        <v>0</v>
      </c>
      <c r="AG73" s="73"/>
      <c r="AH73" s="74"/>
      <c r="AI73" s="146">
        <f>IF(Parámetros!$D$19="N/A",AF73-K73,AF73-W73)</f>
        <v>0</v>
      </c>
      <c r="AJ73" s="147">
        <f>IF(Parámetros!$D$19="N/A",IF(ISERROR(IF(AND(K73&gt;1,AF73=0),0%,IF(AND(K73=0,AF73&gt;1),100%,AI73/W73))),0,IF(AND(K73&gt;1,AF73=0),0%,IF(AND(K73=0,AF73&gt;1),100%,AI73/K73))),IF(ISERROR(IF(AND(W73&gt;1,AF73=0),0%,IF(AND(W73=0,AF73&gt;1),100%,AI73/W73))),0,IF(AND(W73&gt;1,AF73=0),0%,IF(AND(W73=0,AF73&gt;1),100%,AI73/W73))))</f>
        <v>0</v>
      </c>
      <c r="AK73" s="147" t="e">
        <f t="shared" si="9"/>
        <v>#DIV/0!</v>
      </c>
      <c r="AL73" s="77"/>
      <c r="AM73" s="77"/>
      <c r="AN73" s="142">
        <f t="shared" si="42"/>
        <v>0</v>
      </c>
      <c r="AO73" s="73"/>
      <c r="AP73" s="74"/>
      <c r="AQ73" s="146">
        <f t="shared" si="23"/>
        <v>0</v>
      </c>
      <c r="AR73" s="147">
        <f t="shared" si="24"/>
        <v>0</v>
      </c>
      <c r="AS73" s="147">
        <f t="shared" si="10"/>
        <v>0</v>
      </c>
    </row>
    <row r="74" spans="2:45" ht="15" x14ac:dyDescent="0.25">
      <c r="B74" s="84"/>
      <c r="C74" s="84"/>
      <c r="D74" s="85" t="s">
        <v>213</v>
      </c>
      <c r="E74" s="86" t="s">
        <v>125</v>
      </c>
      <c r="F74" s="77"/>
      <c r="G74" s="77"/>
      <c r="H74" s="142">
        <f t="shared" si="37"/>
        <v>0</v>
      </c>
      <c r="I74" s="77"/>
      <c r="J74" s="77"/>
      <c r="K74" s="142">
        <f t="shared" si="38"/>
        <v>0</v>
      </c>
      <c r="L74" s="81"/>
      <c r="M74" s="81"/>
      <c r="N74" s="146">
        <f t="shared" si="20"/>
        <v>0</v>
      </c>
      <c r="O74" s="147">
        <f t="shared" si="21"/>
        <v>0</v>
      </c>
      <c r="P74" s="147">
        <f t="shared" si="7"/>
        <v>0</v>
      </c>
      <c r="Q74" s="77"/>
      <c r="R74" s="77"/>
      <c r="S74" s="142">
        <f t="shared" si="39"/>
        <v>0</v>
      </c>
      <c r="T74" s="77"/>
      <c r="U74" s="77"/>
      <c r="V74" s="142">
        <f t="shared" si="40"/>
        <v>0</v>
      </c>
      <c r="W74" s="142">
        <f t="shared" si="2"/>
        <v>0</v>
      </c>
      <c r="X74" s="73"/>
      <c r="Y74" s="74"/>
      <c r="Z74" s="82">
        <f t="shared" si="3"/>
        <v>0</v>
      </c>
      <c r="AA74" s="146">
        <f>IF(Parámetros!$D$19="N/A",0,W74-K74)</f>
        <v>0</v>
      </c>
      <c r="AB74" s="147">
        <f t="shared" si="22"/>
        <v>0</v>
      </c>
      <c r="AC74" s="147" t="e">
        <f t="shared" si="8"/>
        <v>#DIV/0!</v>
      </c>
      <c r="AD74" s="77"/>
      <c r="AE74" s="77"/>
      <c r="AF74" s="142">
        <f t="shared" si="41"/>
        <v>0</v>
      </c>
      <c r="AG74" s="73"/>
      <c r="AH74" s="74"/>
      <c r="AI74" s="146">
        <f>IF(Parámetros!$D$19="N/A",AF74-K74,AF74-W74)</f>
        <v>0</v>
      </c>
      <c r="AJ74" s="147">
        <f>IF(Parámetros!$D$19="N/A",IF(ISERROR(IF(AND(K74&gt;1,AF74=0),0%,IF(AND(K74=0,AF74&gt;1),100%,AI74/W74))),0,IF(AND(K74&gt;1,AF74=0),0%,IF(AND(K74=0,AF74&gt;1),100%,AI74/K74))),IF(ISERROR(IF(AND(W74&gt;1,AF74=0),0%,IF(AND(W74=0,AF74&gt;1),100%,AI74/W74))),0,IF(AND(W74&gt;1,AF74=0),0%,IF(AND(W74=0,AF74&gt;1),100%,AI74/W74))))</f>
        <v>0</v>
      </c>
      <c r="AK74" s="147" t="e">
        <f t="shared" si="9"/>
        <v>#DIV/0!</v>
      </c>
      <c r="AL74" s="77"/>
      <c r="AM74" s="77"/>
      <c r="AN74" s="142">
        <f t="shared" si="42"/>
        <v>0</v>
      </c>
      <c r="AO74" s="73"/>
      <c r="AP74" s="74"/>
      <c r="AQ74" s="146">
        <f t="shared" si="23"/>
        <v>0</v>
      </c>
      <c r="AR74" s="147">
        <f t="shared" si="24"/>
        <v>0</v>
      </c>
      <c r="AS74" s="147">
        <f t="shared" si="10"/>
        <v>0</v>
      </c>
    </row>
    <row r="75" spans="2:45" ht="15" x14ac:dyDescent="0.25">
      <c r="B75" s="84"/>
      <c r="C75" s="84"/>
      <c r="D75" s="85" t="s">
        <v>214</v>
      </c>
      <c r="E75" s="86" t="s">
        <v>126</v>
      </c>
      <c r="F75" s="77"/>
      <c r="G75" s="77"/>
      <c r="H75" s="142">
        <f t="shared" si="37"/>
        <v>0</v>
      </c>
      <c r="I75" s="77"/>
      <c r="J75" s="77"/>
      <c r="K75" s="142">
        <f t="shared" si="38"/>
        <v>0</v>
      </c>
      <c r="L75" s="81"/>
      <c r="M75" s="81"/>
      <c r="N75" s="146">
        <f t="shared" si="20"/>
        <v>0</v>
      </c>
      <c r="O75" s="147">
        <f t="shared" si="21"/>
        <v>0</v>
      </c>
      <c r="P75" s="147">
        <f t="shared" si="7"/>
        <v>0</v>
      </c>
      <c r="Q75" s="77"/>
      <c r="R75" s="77"/>
      <c r="S75" s="142">
        <f t="shared" si="39"/>
        <v>0</v>
      </c>
      <c r="T75" s="77"/>
      <c r="U75" s="77"/>
      <c r="V75" s="142">
        <f t="shared" si="40"/>
        <v>0</v>
      </c>
      <c r="W75" s="142">
        <f t="shared" si="2"/>
        <v>0</v>
      </c>
      <c r="X75" s="73"/>
      <c r="Y75" s="74"/>
      <c r="Z75" s="82">
        <f t="shared" si="3"/>
        <v>0</v>
      </c>
      <c r="AA75" s="146">
        <f>IF(Parámetros!$D$19="N/A",0,W75-K75)</f>
        <v>0</v>
      </c>
      <c r="AB75" s="147">
        <f t="shared" si="22"/>
        <v>0</v>
      </c>
      <c r="AC75" s="147" t="e">
        <f t="shared" si="8"/>
        <v>#DIV/0!</v>
      </c>
      <c r="AD75" s="77"/>
      <c r="AE75" s="77"/>
      <c r="AF75" s="142">
        <f t="shared" si="41"/>
        <v>0</v>
      </c>
      <c r="AG75" s="73"/>
      <c r="AH75" s="74"/>
      <c r="AI75" s="146">
        <f>IF(Parámetros!$D$19="N/A",AF75-K75,AF75-W75)</f>
        <v>0</v>
      </c>
      <c r="AJ75" s="147">
        <f>IF(Parámetros!$D$19="N/A",IF(ISERROR(IF(AND(K75&gt;1,AF75=0),0%,IF(AND(K75=0,AF75&gt;1),100%,AI75/W75))),0,IF(AND(K75&gt;1,AF75=0),0%,IF(AND(K75=0,AF75&gt;1),100%,AI75/K75))),IF(ISERROR(IF(AND(W75&gt;1,AF75=0),0%,IF(AND(W75=0,AF75&gt;1),100%,AI75/W75))),0,IF(AND(W75&gt;1,AF75=0),0%,IF(AND(W75=0,AF75&gt;1),100%,AI75/W75))))</f>
        <v>0</v>
      </c>
      <c r="AK75" s="147" t="e">
        <f t="shared" si="9"/>
        <v>#DIV/0!</v>
      </c>
      <c r="AL75" s="77"/>
      <c r="AM75" s="77"/>
      <c r="AN75" s="142">
        <f t="shared" si="42"/>
        <v>0</v>
      </c>
      <c r="AO75" s="73"/>
      <c r="AP75" s="74"/>
      <c r="AQ75" s="146">
        <f t="shared" si="23"/>
        <v>0</v>
      </c>
      <c r="AR75" s="147">
        <f t="shared" si="24"/>
        <v>0</v>
      </c>
      <c r="AS75" s="147">
        <f t="shared" si="10"/>
        <v>0</v>
      </c>
    </row>
    <row r="76" spans="2:45" ht="15" x14ac:dyDescent="0.25">
      <c r="B76" s="84"/>
      <c r="C76" s="84"/>
      <c r="D76" s="85" t="s">
        <v>215</v>
      </c>
      <c r="E76" s="86" t="s">
        <v>112</v>
      </c>
      <c r="F76" s="77"/>
      <c r="G76" s="77"/>
      <c r="H76" s="142">
        <f t="shared" si="37"/>
        <v>0</v>
      </c>
      <c r="I76" s="77"/>
      <c r="J76" s="77"/>
      <c r="K76" s="142">
        <f t="shared" si="38"/>
        <v>0</v>
      </c>
      <c r="L76" s="81"/>
      <c r="M76" s="81"/>
      <c r="N76" s="146">
        <f t="shared" si="20"/>
        <v>0</v>
      </c>
      <c r="O76" s="147">
        <f t="shared" si="21"/>
        <v>0</v>
      </c>
      <c r="P76" s="147">
        <f t="shared" si="7"/>
        <v>0</v>
      </c>
      <c r="Q76" s="77"/>
      <c r="R76" s="77"/>
      <c r="S76" s="142">
        <f t="shared" si="39"/>
        <v>0</v>
      </c>
      <c r="T76" s="77"/>
      <c r="U76" s="77"/>
      <c r="V76" s="142">
        <f t="shared" si="40"/>
        <v>0</v>
      </c>
      <c r="W76" s="142">
        <f t="shared" si="2"/>
        <v>0</v>
      </c>
      <c r="X76" s="73"/>
      <c r="Y76" s="74"/>
      <c r="Z76" s="82">
        <f t="shared" si="3"/>
        <v>0</v>
      </c>
      <c r="AA76" s="146">
        <f>IF(Parámetros!$D$19="N/A",0,W76-K76)</f>
        <v>0</v>
      </c>
      <c r="AB76" s="147">
        <f t="shared" si="22"/>
        <v>0</v>
      </c>
      <c r="AC76" s="147" t="e">
        <f t="shared" si="8"/>
        <v>#DIV/0!</v>
      </c>
      <c r="AD76" s="77"/>
      <c r="AE76" s="77"/>
      <c r="AF76" s="142">
        <f t="shared" si="41"/>
        <v>0</v>
      </c>
      <c r="AG76" s="73"/>
      <c r="AH76" s="74"/>
      <c r="AI76" s="146">
        <f>IF(Parámetros!$D$19="N/A",AF76-K76,AF76-W76)</f>
        <v>0</v>
      </c>
      <c r="AJ76" s="147">
        <f>IF(Parámetros!$D$19="N/A",IF(ISERROR(IF(AND(K76&gt;1,AF76=0),0%,IF(AND(K76=0,AF76&gt;1),100%,AI76/W76))),0,IF(AND(K76&gt;1,AF76=0),0%,IF(AND(K76=0,AF76&gt;1),100%,AI76/K76))),IF(ISERROR(IF(AND(W76&gt;1,AF76=0),0%,IF(AND(W76=0,AF76&gt;1),100%,AI76/W76))),0,IF(AND(W76&gt;1,AF76=0),0%,IF(AND(W76=0,AF76&gt;1),100%,AI76/W76))))</f>
        <v>0</v>
      </c>
      <c r="AK76" s="147" t="e">
        <f t="shared" si="9"/>
        <v>#DIV/0!</v>
      </c>
      <c r="AL76" s="77"/>
      <c r="AM76" s="77"/>
      <c r="AN76" s="142">
        <f t="shared" si="42"/>
        <v>0</v>
      </c>
      <c r="AO76" s="73"/>
      <c r="AP76" s="74"/>
      <c r="AQ76" s="146">
        <f t="shared" si="23"/>
        <v>0</v>
      </c>
      <c r="AR76" s="147">
        <f t="shared" si="24"/>
        <v>0</v>
      </c>
      <c r="AS76" s="147">
        <f t="shared" si="10"/>
        <v>0</v>
      </c>
    </row>
    <row r="77" spans="2:45" ht="15" x14ac:dyDescent="0.25">
      <c r="B77" s="84"/>
      <c r="C77" s="84"/>
      <c r="D77" s="91" t="s">
        <v>174</v>
      </c>
      <c r="E77" s="92" t="s">
        <v>133</v>
      </c>
      <c r="F77" s="77"/>
      <c r="G77" s="77"/>
      <c r="H77" s="142">
        <f>SUM(H78:H83)</f>
        <v>0</v>
      </c>
      <c r="I77" s="77"/>
      <c r="J77" s="77"/>
      <c r="K77" s="142">
        <f>SUM(K78:K83)</f>
        <v>0</v>
      </c>
      <c r="L77" s="81"/>
      <c r="M77" s="81"/>
      <c r="N77" s="146">
        <f t="shared" si="20"/>
        <v>0</v>
      </c>
      <c r="O77" s="147">
        <f t="shared" si="21"/>
        <v>0</v>
      </c>
      <c r="P77" s="147">
        <f t="shared" si="7"/>
        <v>0</v>
      </c>
      <c r="Q77" s="77"/>
      <c r="R77" s="77"/>
      <c r="S77" s="142">
        <f>SUM(S78:S83)</f>
        <v>0</v>
      </c>
      <c r="T77" s="77"/>
      <c r="U77" s="77"/>
      <c r="V77" s="142">
        <f>SUM(V78:V83)</f>
        <v>0</v>
      </c>
      <c r="W77" s="142">
        <f t="shared" si="2"/>
        <v>0</v>
      </c>
      <c r="X77" s="73"/>
      <c r="Y77" s="74"/>
      <c r="Z77" s="82">
        <f t="shared" si="3"/>
        <v>0</v>
      </c>
      <c r="AA77" s="146">
        <f>IF(Parámetros!$D$19="N/A",0,W77-K77)</f>
        <v>0</v>
      </c>
      <c r="AB77" s="147">
        <f t="shared" si="22"/>
        <v>0</v>
      </c>
      <c r="AC77" s="147" t="e">
        <f t="shared" si="8"/>
        <v>#DIV/0!</v>
      </c>
      <c r="AD77" s="77"/>
      <c r="AE77" s="77"/>
      <c r="AF77" s="142">
        <f>SUM(AF78:AF83)</f>
        <v>0</v>
      </c>
      <c r="AG77" s="73"/>
      <c r="AH77" s="74"/>
      <c r="AI77" s="146">
        <f>IF(Parámetros!$D$19="N/A",AF77-K77,AF77-W77)</f>
        <v>0</v>
      </c>
      <c r="AJ77" s="147">
        <f>IF(Parámetros!$D$19="N/A",IF(ISERROR(IF(AND(K77&gt;1,AF77=0),0%,IF(AND(K77=0,AF77&gt;1),100%,AI77/W77))),0,IF(AND(K77&gt;1,AF77=0),0%,IF(AND(K77=0,AF77&gt;1),100%,AI77/K77))),IF(ISERROR(IF(AND(W77&gt;1,AF77=0),0%,IF(AND(W77=0,AF77&gt;1),100%,AI77/W77))),0,IF(AND(W77&gt;1,AF77=0),0%,IF(AND(W77=0,AF77&gt;1),100%,AI77/W77))))</f>
        <v>0</v>
      </c>
      <c r="AK77" s="147" t="e">
        <f t="shared" si="9"/>
        <v>#DIV/0!</v>
      </c>
      <c r="AL77" s="77"/>
      <c r="AM77" s="77"/>
      <c r="AN77" s="142">
        <f>SUM(AN78:AN83)</f>
        <v>0</v>
      </c>
      <c r="AO77" s="73"/>
      <c r="AP77" s="74"/>
      <c r="AQ77" s="146">
        <f t="shared" si="23"/>
        <v>0</v>
      </c>
      <c r="AR77" s="147">
        <f t="shared" si="24"/>
        <v>0</v>
      </c>
      <c r="AS77" s="147">
        <f t="shared" si="10"/>
        <v>0</v>
      </c>
    </row>
    <row r="78" spans="2:45" ht="15" x14ac:dyDescent="0.25">
      <c r="B78" s="84"/>
      <c r="C78" s="84"/>
      <c r="D78" s="85" t="s">
        <v>216</v>
      </c>
      <c r="E78" s="86" t="s">
        <v>122</v>
      </c>
      <c r="F78" s="77"/>
      <c r="G78" s="77"/>
      <c r="H78" s="142">
        <f t="shared" ref="H78:H83" si="43">+F78+G78</f>
        <v>0</v>
      </c>
      <c r="I78" s="77"/>
      <c r="J78" s="77"/>
      <c r="K78" s="142">
        <f t="shared" ref="K78:K83" si="44">+I78+J78</f>
        <v>0</v>
      </c>
      <c r="L78" s="81"/>
      <c r="M78" s="81"/>
      <c r="N78" s="146">
        <f t="shared" si="20"/>
        <v>0</v>
      </c>
      <c r="O78" s="147">
        <f t="shared" si="21"/>
        <v>0</v>
      </c>
      <c r="P78" s="147">
        <f t="shared" si="7"/>
        <v>0</v>
      </c>
      <c r="Q78" s="77"/>
      <c r="R78" s="77"/>
      <c r="S78" s="142">
        <f t="shared" ref="S78:S83" si="45">+Q78+R78</f>
        <v>0</v>
      </c>
      <c r="T78" s="77"/>
      <c r="U78" s="77"/>
      <c r="V78" s="142">
        <f t="shared" ref="V78:V83" si="46">+T78+U78</f>
        <v>0</v>
      </c>
      <c r="W78" s="142">
        <f t="shared" si="2"/>
        <v>0</v>
      </c>
      <c r="X78" s="73"/>
      <c r="Y78" s="74"/>
      <c r="Z78" s="82">
        <f t="shared" si="3"/>
        <v>0</v>
      </c>
      <c r="AA78" s="146">
        <f>IF(Parámetros!$D$19="N/A",0,W78-K78)</f>
        <v>0</v>
      </c>
      <c r="AB78" s="147">
        <f t="shared" si="22"/>
        <v>0</v>
      </c>
      <c r="AC78" s="147" t="e">
        <f t="shared" si="8"/>
        <v>#DIV/0!</v>
      </c>
      <c r="AD78" s="77"/>
      <c r="AE78" s="77"/>
      <c r="AF78" s="142">
        <f t="shared" ref="AF78:AF83" si="47">+AD78+AE78</f>
        <v>0</v>
      </c>
      <c r="AG78" s="73"/>
      <c r="AH78" s="74"/>
      <c r="AI78" s="146">
        <f>IF(Parámetros!$D$19="N/A",AF78-K78,AF78-W78)</f>
        <v>0</v>
      </c>
      <c r="AJ78" s="147">
        <f>IF(Parámetros!$D$19="N/A",IF(ISERROR(IF(AND(K78&gt;1,AF78=0),0%,IF(AND(K78=0,AF78&gt;1),100%,AI78/W78))),0,IF(AND(K78&gt;1,AF78=0),0%,IF(AND(K78=0,AF78&gt;1),100%,AI78/K78))),IF(ISERROR(IF(AND(W78&gt;1,AF78=0),0%,IF(AND(W78=0,AF78&gt;1),100%,AI78/W78))),0,IF(AND(W78&gt;1,AF78=0),0%,IF(AND(W78=0,AF78&gt;1),100%,AI78/W78))))</f>
        <v>0</v>
      </c>
      <c r="AK78" s="147" t="e">
        <f t="shared" si="9"/>
        <v>#DIV/0!</v>
      </c>
      <c r="AL78" s="77"/>
      <c r="AM78" s="77"/>
      <c r="AN78" s="142">
        <f t="shared" ref="AN78:AN83" si="48">+AL78+AM78</f>
        <v>0</v>
      </c>
      <c r="AO78" s="73"/>
      <c r="AP78" s="74"/>
      <c r="AQ78" s="146">
        <f t="shared" si="23"/>
        <v>0</v>
      </c>
      <c r="AR78" s="147">
        <f t="shared" si="24"/>
        <v>0</v>
      </c>
      <c r="AS78" s="147">
        <f t="shared" si="10"/>
        <v>0</v>
      </c>
    </row>
    <row r="79" spans="2:45" ht="15" x14ac:dyDescent="0.25">
      <c r="B79" s="84"/>
      <c r="C79" s="84"/>
      <c r="D79" s="85" t="s">
        <v>217</v>
      </c>
      <c r="E79" s="86" t="s">
        <v>123</v>
      </c>
      <c r="F79" s="77"/>
      <c r="G79" s="77"/>
      <c r="H79" s="142">
        <f t="shared" si="43"/>
        <v>0</v>
      </c>
      <c r="I79" s="77"/>
      <c r="J79" s="77"/>
      <c r="K79" s="142">
        <f t="shared" si="44"/>
        <v>0</v>
      </c>
      <c r="L79" s="81"/>
      <c r="M79" s="81"/>
      <c r="N79" s="146">
        <f t="shared" si="20"/>
        <v>0</v>
      </c>
      <c r="O79" s="147">
        <f t="shared" si="21"/>
        <v>0</v>
      </c>
      <c r="P79" s="147">
        <f t="shared" si="7"/>
        <v>0</v>
      </c>
      <c r="Q79" s="77"/>
      <c r="R79" s="77"/>
      <c r="S79" s="142">
        <f t="shared" si="45"/>
        <v>0</v>
      </c>
      <c r="T79" s="77"/>
      <c r="U79" s="77"/>
      <c r="V79" s="142">
        <f t="shared" si="46"/>
        <v>0</v>
      </c>
      <c r="W79" s="142">
        <f t="shared" si="2"/>
        <v>0</v>
      </c>
      <c r="X79" s="73"/>
      <c r="Y79" s="74"/>
      <c r="Z79" s="82">
        <f t="shared" si="3"/>
        <v>0</v>
      </c>
      <c r="AA79" s="146">
        <f>IF(Parámetros!$D$19="N/A",0,W79-K79)</f>
        <v>0</v>
      </c>
      <c r="AB79" s="147">
        <f t="shared" si="22"/>
        <v>0</v>
      </c>
      <c r="AC79" s="147" t="e">
        <f t="shared" si="8"/>
        <v>#DIV/0!</v>
      </c>
      <c r="AD79" s="77"/>
      <c r="AE79" s="77"/>
      <c r="AF79" s="142">
        <f t="shared" si="47"/>
        <v>0</v>
      </c>
      <c r="AG79" s="73"/>
      <c r="AH79" s="74"/>
      <c r="AI79" s="146">
        <f>IF(Parámetros!$D$19="N/A",AF79-K79,AF79-W79)</f>
        <v>0</v>
      </c>
      <c r="AJ79" s="147">
        <f>IF(Parámetros!$D$19="N/A",IF(ISERROR(IF(AND(K79&gt;1,AF79=0),0%,IF(AND(K79=0,AF79&gt;1),100%,AI79/W79))),0,IF(AND(K79&gt;1,AF79=0),0%,IF(AND(K79=0,AF79&gt;1),100%,AI79/K79))),IF(ISERROR(IF(AND(W79&gt;1,AF79=0),0%,IF(AND(W79=0,AF79&gt;1),100%,AI79/W79))),0,IF(AND(W79&gt;1,AF79=0),0%,IF(AND(W79=0,AF79&gt;1),100%,AI79/W79))))</f>
        <v>0</v>
      </c>
      <c r="AK79" s="147" t="e">
        <f t="shared" si="9"/>
        <v>#DIV/0!</v>
      </c>
      <c r="AL79" s="77"/>
      <c r="AM79" s="77"/>
      <c r="AN79" s="142">
        <f t="shared" si="48"/>
        <v>0</v>
      </c>
      <c r="AO79" s="73"/>
      <c r="AP79" s="74"/>
      <c r="AQ79" s="146">
        <f t="shared" si="23"/>
        <v>0</v>
      </c>
      <c r="AR79" s="147">
        <f t="shared" si="24"/>
        <v>0</v>
      </c>
      <c r="AS79" s="147">
        <f t="shared" si="10"/>
        <v>0</v>
      </c>
    </row>
    <row r="80" spans="2:45" ht="15" x14ac:dyDescent="0.25">
      <c r="B80" s="84"/>
      <c r="C80" s="84"/>
      <c r="D80" s="85" t="s">
        <v>218</v>
      </c>
      <c r="E80" s="86" t="s">
        <v>124</v>
      </c>
      <c r="F80" s="77"/>
      <c r="G80" s="77"/>
      <c r="H80" s="142">
        <f t="shared" si="43"/>
        <v>0</v>
      </c>
      <c r="I80" s="77"/>
      <c r="J80" s="77"/>
      <c r="K80" s="142">
        <f t="shared" si="44"/>
        <v>0</v>
      </c>
      <c r="L80" s="81"/>
      <c r="M80" s="81"/>
      <c r="N80" s="146">
        <f t="shared" si="20"/>
        <v>0</v>
      </c>
      <c r="O80" s="147">
        <f t="shared" si="21"/>
        <v>0</v>
      </c>
      <c r="P80" s="147">
        <f t="shared" si="7"/>
        <v>0</v>
      </c>
      <c r="Q80" s="77"/>
      <c r="R80" s="77"/>
      <c r="S80" s="142">
        <f t="shared" si="45"/>
        <v>0</v>
      </c>
      <c r="T80" s="77"/>
      <c r="U80" s="77"/>
      <c r="V80" s="142">
        <f t="shared" si="46"/>
        <v>0</v>
      </c>
      <c r="W80" s="142">
        <f t="shared" si="2"/>
        <v>0</v>
      </c>
      <c r="X80" s="73"/>
      <c r="Y80" s="74"/>
      <c r="Z80" s="82">
        <f t="shared" si="3"/>
        <v>0</v>
      </c>
      <c r="AA80" s="146">
        <f>IF(Parámetros!$D$19="N/A",0,W80-K80)</f>
        <v>0</v>
      </c>
      <c r="AB80" s="147">
        <f t="shared" si="22"/>
        <v>0</v>
      </c>
      <c r="AC80" s="147" t="e">
        <f t="shared" si="8"/>
        <v>#DIV/0!</v>
      </c>
      <c r="AD80" s="77"/>
      <c r="AE80" s="77"/>
      <c r="AF80" s="142">
        <f t="shared" si="47"/>
        <v>0</v>
      </c>
      <c r="AG80" s="73"/>
      <c r="AH80" s="74"/>
      <c r="AI80" s="146">
        <f>IF(Parámetros!$D$19="N/A",AF80-K80,AF80-W80)</f>
        <v>0</v>
      </c>
      <c r="AJ80" s="147">
        <f>IF(Parámetros!$D$19="N/A",IF(ISERROR(IF(AND(K80&gt;1,AF80=0),0%,IF(AND(K80=0,AF80&gt;1),100%,AI80/W80))),0,IF(AND(K80&gt;1,AF80=0),0%,IF(AND(K80=0,AF80&gt;1),100%,AI80/K80))),IF(ISERROR(IF(AND(W80&gt;1,AF80=0),0%,IF(AND(W80=0,AF80&gt;1),100%,AI80/W80))),0,IF(AND(W80&gt;1,AF80=0),0%,IF(AND(W80=0,AF80&gt;1),100%,AI80/W80))))</f>
        <v>0</v>
      </c>
      <c r="AK80" s="147" t="e">
        <f t="shared" si="9"/>
        <v>#DIV/0!</v>
      </c>
      <c r="AL80" s="77"/>
      <c r="AM80" s="77"/>
      <c r="AN80" s="142">
        <f t="shared" si="48"/>
        <v>0</v>
      </c>
      <c r="AO80" s="73"/>
      <c r="AP80" s="74"/>
      <c r="AQ80" s="146">
        <f t="shared" si="23"/>
        <v>0</v>
      </c>
      <c r="AR80" s="147">
        <f t="shared" si="24"/>
        <v>0</v>
      </c>
      <c r="AS80" s="147">
        <f t="shared" si="10"/>
        <v>0</v>
      </c>
    </row>
    <row r="81" spans="2:45" ht="15" x14ac:dyDescent="0.25">
      <c r="B81" s="84"/>
      <c r="C81" s="84"/>
      <c r="D81" s="85" t="s">
        <v>219</v>
      </c>
      <c r="E81" s="86" t="s">
        <v>125</v>
      </c>
      <c r="F81" s="77"/>
      <c r="G81" s="77"/>
      <c r="H81" s="142">
        <f t="shared" si="43"/>
        <v>0</v>
      </c>
      <c r="I81" s="77"/>
      <c r="J81" s="77"/>
      <c r="K81" s="142">
        <f t="shared" si="44"/>
        <v>0</v>
      </c>
      <c r="L81" s="81"/>
      <c r="M81" s="81"/>
      <c r="N81" s="146">
        <f t="shared" si="20"/>
        <v>0</v>
      </c>
      <c r="O81" s="147">
        <f t="shared" si="21"/>
        <v>0</v>
      </c>
      <c r="P81" s="147">
        <f t="shared" si="7"/>
        <v>0</v>
      </c>
      <c r="Q81" s="77"/>
      <c r="R81" s="77"/>
      <c r="S81" s="142">
        <f t="shared" si="45"/>
        <v>0</v>
      </c>
      <c r="T81" s="77"/>
      <c r="U81" s="77"/>
      <c r="V81" s="142">
        <f t="shared" si="46"/>
        <v>0</v>
      </c>
      <c r="W81" s="142">
        <f t="shared" si="2"/>
        <v>0</v>
      </c>
      <c r="X81" s="73"/>
      <c r="Y81" s="74"/>
      <c r="Z81" s="82">
        <f t="shared" si="3"/>
        <v>0</v>
      </c>
      <c r="AA81" s="146">
        <f>IF(Parámetros!$D$19="N/A",0,W81-K81)</f>
        <v>0</v>
      </c>
      <c r="AB81" s="147">
        <f t="shared" si="22"/>
        <v>0</v>
      </c>
      <c r="AC81" s="147" t="e">
        <f t="shared" si="8"/>
        <v>#DIV/0!</v>
      </c>
      <c r="AD81" s="77"/>
      <c r="AE81" s="77"/>
      <c r="AF81" s="142">
        <f t="shared" si="47"/>
        <v>0</v>
      </c>
      <c r="AG81" s="73"/>
      <c r="AH81" s="74"/>
      <c r="AI81" s="146">
        <f>IF(Parámetros!$D$19="N/A",AF81-K81,AF81-W81)</f>
        <v>0</v>
      </c>
      <c r="AJ81" s="147">
        <f>IF(Parámetros!$D$19="N/A",IF(ISERROR(IF(AND(K81&gt;1,AF81=0),0%,IF(AND(K81=0,AF81&gt;1),100%,AI81/W81))),0,IF(AND(K81&gt;1,AF81=0),0%,IF(AND(K81=0,AF81&gt;1),100%,AI81/K81))),IF(ISERROR(IF(AND(W81&gt;1,AF81=0),0%,IF(AND(W81=0,AF81&gt;1),100%,AI81/W81))),0,IF(AND(W81&gt;1,AF81=0),0%,IF(AND(W81=0,AF81&gt;1),100%,AI81/W81))))</f>
        <v>0</v>
      </c>
      <c r="AK81" s="147" t="e">
        <f t="shared" si="9"/>
        <v>#DIV/0!</v>
      </c>
      <c r="AL81" s="77"/>
      <c r="AM81" s="77"/>
      <c r="AN81" s="142">
        <f t="shared" si="48"/>
        <v>0</v>
      </c>
      <c r="AO81" s="73"/>
      <c r="AP81" s="74"/>
      <c r="AQ81" s="146">
        <f t="shared" si="23"/>
        <v>0</v>
      </c>
      <c r="AR81" s="147">
        <f t="shared" si="24"/>
        <v>0</v>
      </c>
      <c r="AS81" s="147">
        <f t="shared" si="10"/>
        <v>0</v>
      </c>
    </row>
    <row r="82" spans="2:45" ht="15" x14ac:dyDescent="0.25">
      <c r="B82" s="84"/>
      <c r="C82" s="84"/>
      <c r="D82" s="85" t="s">
        <v>220</v>
      </c>
      <c r="E82" s="86" t="s">
        <v>126</v>
      </c>
      <c r="F82" s="77"/>
      <c r="G82" s="77"/>
      <c r="H82" s="142">
        <f t="shared" si="43"/>
        <v>0</v>
      </c>
      <c r="I82" s="77"/>
      <c r="J82" s="77"/>
      <c r="K82" s="142">
        <f t="shared" si="44"/>
        <v>0</v>
      </c>
      <c r="L82" s="81"/>
      <c r="M82" s="81"/>
      <c r="N82" s="146">
        <f t="shared" si="20"/>
        <v>0</v>
      </c>
      <c r="O82" s="147">
        <f t="shared" si="21"/>
        <v>0</v>
      </c>
      <c r="P82" s="147">
        <f t="shared" si="7"/>
        <v>0</v>
      </c>
      <c r="Q82" s="77"/>
      <c r="R82" s="77"/>
      <c r="S82" s="142">
        <f t="shared" si="45"/>
        <v>0</v>
      </c>
      <c r="T82" s="77"/>
      <c r="U82" s="77"/>
      <c r="V82" s="142">
        <f t="shared" si="46"/>
        <v>0</v>
      </c>
      <c r="W82" s="142">
        <f t="shared" si="2"/>
        <v>0</v>
      </c>
      <c r="X82" s="73"/>
      <c r="Y82" s="74"/>
      <c r="Z82" s="82">
        <f t="shared" si="3"/>
        <v>0</v>
      </c>
      <c r="AA82" s="146">
        <f>IF(Parámetros!$D$19="N/A",0,W82-K82)</f>
        <v>0</v>
      </c>
      <c r="AB82" s="147">
        <f t="shared" si="22"/>
        <v>0</v>
      </c>
      <c r="AC82" s="147" t="e">
        <f t="shared" si="8"/>
        <v>#DIV/0!</v>
      </c>
      <c r="AD82" s="77"/>
      <c r="AE82" s="77"/>
      <c r="AF82" s="142">
        <f t="shared" si="47"/>
        <v>0</v>
      </c>
      <c r="AG82" s="73"/>
      <c r="AH82" s="74"/>
      <c r="AI82" s="146">
        <f>IF(Parámetros!$D$19="N/A",AF82-K82,AF82-W82)</f>
        <v>0</v>
      </c>
      <c r="AJ82" s="147">
        <f>IF(Parámetros!$D$19="N/A",IF(ISERROR(IF(AND(K82&gt;1,AF82=0),0%,IF(AND(K82=0,AF82&gt;1),100%,AI82/W82))),0,IF(AND(K82&gt;1,AF82=0),0%,IF(AND(K82=0,AF82&gt;1),100%,AI82/K82))),IF(ISERROR(IF(AND(W82&gt;1,AF82=0),0%,IF(AND(W82=0,AF82&gt;1),100%,AI82/W82))),0,IF(AND(W82&gt;1,AF82=0),0%,IF(AND(W82=0,AF82&gt;1),100%,AI82/W82))))</f>
        <v>0</v>
      </c>
      <c r="AK82" s="147" t="e">
        <f t="shared" si="9"/>
        <v>#DIV/0!</v>
      </c>
      <c r="AL82" s="77"/>
      <c r="AM82" s="77"/>
      <c r="AN82" s="142">
        <f t="shared" si="48"/>
        <v>0</v>
      </c>
      <c r="AO82" s="73"/>
      <c r="AP82" s="74"/>
      <c r="AQ82" s="146">
        <f t="shared" si="23"/>
        <v>0</v>
      </c>
      <c r="AR82" s="147">
        <f t="shared" si="24"/>
        <v>0</v>
      </c>
      <c r="AS82" s="147">
        <f t="shared" si="10"/>
        <v>0</v>
      </c>
    </row>
    <row r="83" spans="2:45" ht="15" x14ac:dyDescent="0.25">
      <c r="B83" s="84"/>
      <c r="C83" s="84"/>
      <c r="D83" s="85" t="s">
        <v>221</v>
      </c>
      <c r="E83" s="86" t="s">
        <v>112</v>
      </c>
      <c r="F83" s="77"/>
      <c r="G83" s="77"/>
      <c r="H83" s="142">
        <f t="shared" si="43"/>
        <v>0</v>
      </c>
      <c r="I83" s="77"/>
      <c r="J83" s="77"/>
      <c r="K83" s="142">
        <f t="shared" si="44"/>
        <v>0</v>
      </c>
      <c r="L83" s="81"/>
      <c r="M83" s="81"/>
      <c r="N83" s="146">
        <f t="shared" si="20"/>
        <v>0</v>
      </c>
      <c r="O83" s="147">
        <f t="shared" si="21"/>
        <v>0</v>
      </c>
      <c r="P83" s="147">
        <f t="shared" si="7"/>
        <v>0</v>
      </c>
      <c r="Q83" s="77"/>
      <c r="R83" s="77"/>
      <c r="S83" s="142">
        <f t="shared" si="45"/>
        <v>0</v>
      </c>
      <c r="T83" s="77"/>
      <c r="U83" s="77"/>
      <c r="V83" s="142">
        <f t="shared" si="46"/>
        <v>0</v>
      </c>
      <c r="W83" s="142">
        <f t="shared" si="2"/>
        <v>0</v>
      </c>
      <c r="X83" s="73"/>
      <c r="Y83" s="74"/>
      <c r="Z83" s="82">
        <f t="shared" si="3"/>
        <v>0</v>
      </c>
      <c r="AA83" s="146">
        <f>IF(Parámetros!$D$19="N/A",0,W83-K83)</f>
        <v>0</v>
      </c>
      <c r="AB83" s="147">
        <f t="shared" si="22"/>
        <v>0</v>
      </c>
      <c r="AC83" s="147" t="e">
        <f t="shared" si="8"/>
        <v>#DIV/0!</v>
      </c>
      <c r="AD83" s="77"/>
      <c r="AE83" s="77"/>
      <c r="AF83" s="142">
        <f t="shared" si="47"/>
        <v>0</v>
      </c>
      <c r="AG83" s="73"/>
      <c r="AH83" s="74"/>
      <c r="AI83" s="146">
        <f>IF(Parámetros!$D$19="N/A",AF83-K83,AF83-W83)</f>
        <v>0</v>
      </c>
      <c r="AJ83" s="147">
        <f>IF(Parámetros!$D$19="N/A",IF(ISERROR(IF(AND(K83&gt;1,AF83=0),0%,IF(AND(K83=0,AF83&gt;1),100%,AI83/W83))),0,IF(AND(K83&gt;1,AF83=0),0%,IF(AND(K83=0,AF83&gt;1),100%,AI83/K83))),IF(ISERROR(IF(AND(W83&gt;1,AF83=0),0%,IF(AND(W83=0,AF83&gt;1),100%,AI83/W83))),0,IF(AND(W83&gt;1,AF83=0),0%,IF(AND(W83=0,AF83&gt;1),100%,AI83/W83))))</f>
        <v>0</v>
      </c>
      <c r="AK83" s="147" t="e">
        <f t="shared" si="9"/>
        <v>#DIV/0!</v>
      </c>
      <c r="AL83" s="77"/>
      <c r="AM83" s="77"/>
      <c r="AN83" s="142">
        <f t="shared" si="48"/>
        <v>0</v>
      </c>
      <c r="AO83" s="73"/>
      <c r="AP83" s="74"/>
      <c r="AQ83" s="146">
        <f t="shared" si="23"/>
        <v>0</v>
      </c>
      <c r="AR83" s="147">
        <f t="shared" si="24"/>
        <v>0</v>
      </c>
      <c r="AS83" s="147">
        <f t="shared" si="10"/>
        <v>0</v>
      </c>
    </row>
    <row r="84" spans="2:45" ht="15" x14ac:dyDescent="0.25">
      <c r="B84" s="84"/>
      <c r="C84" s="84"/>
      <c r="D84" s="91" t="s">
        <v>175</v>
      </c>
      <c r="E84" s="92" t="s">
        <v>134</v>
      </c>
      <c r="F84" s="77"/>
      <c r="G84" s="77"/>
      <c r="H84" s="142">
        <f>SUM(H85:H90)</f>
        <v>0</v>
      </c>
      <c r="I84" s="77"/>
      <c r="J84" s="77"/>
      <c r="K84" s="142">
        <f>SUM(K85:K90)</f>
        <v>0</v>
      </c>
      <c r="L84" s="81"/>
      <c r="M84" s="81"/>
      <c r="N84" s="146">
        <f t="shared" si="20"/>
        <v>0</v>
      </c>
      <c r="O84" s="147">
        <f t="shared" si="21"/>
        <v>0</v>
      </c>
      <c r="P84" s="147">
        <f t="shared" si="7"/>
        <v>0</v>
      </c>
      <c r="Q84" s="77"/>
      <c r="R84" s="77"/>
      <c r="S84" s="142">
        <f>SUM(S85:S90)</f>
        <v>0</v>
      </c>
      <c r="T84" s="77"/>
      <c r="U84" s="77"/>
      <c r="V84" s="142">
        <f>SUM(V85:V90)</f>
        <v>0</v>
      </c>
      <c r="W84" s="142">
        <f t="shared" si="2"/>
        <v>0</v>
      </c>
      <c r="X84" s="73"/>
      <c r="Y84" s="74"/>
      <c r="Z84" s="82">
        <f t="shared" si="3"/>
        <v>0</v>
      </c>
      <c r="AA84" s="146">
        <f>IF(Parámetros!$D$19="N/A",0,W84-K84)</f>
        <v>0</v>
      </c>
      <c r="AB84" s="147">
        <f t="shared" si="22"/>
        <v>0</v>
      </c>
      <c r="AC84" s="147" t="e">
        <f t="shared" si="8"/>
        <v>#DIV/0!</v>
      </c>
      <c r="AD84" s="77"/>
      <c r="AE84" s="77"/>
      <c r="AF84" s="142">
        <f>SUM(AF85:AF90)</f>
        <v>0</v>
      </c>
      <c r="AG84" s="73"/>
      <c r="AH84" s="74"/>
      <c r="AI84" s="146">
        <f>IF(Parámetros!$D$19="N/A",AF84-K84,AF84-W84)</f>
        <v>0</v>
      </c>
      <c r="AJ84" s="147">
        <f>IF(Parámetros!$D$19="N/A",IF(ISERROR(IF(AND(K84&gt;1,AF84=0),0%,IF(AND(K84=0,AF84&gt;1),100%,AI84/W84))),0,IF(AND(K84&gt;1,AF84=0),0%,IF(AND(K84=0,AF84&gt;1),100%,AI84/K84))),IF(ISERROR(IF(AND(W84&gt;1,AF84=0),0%,IF(AND(W84=0,AF84&gt;1),100%,AI84/W84))),0,IF(AND(W84&gt;1,AF84=0),0%,IF(AND(W84=0,AF84&gt;1),100%,AI84/W84))))</f>
        <v>0</v>
      </c>
      <c r="AK84" s="147" t="e">
        <f t="shared" si="9"/>
        <v>#DIV/0!</v>
      </c>
      <c r="AL84" s="77"/>
      <c r="AM84" s="77"/>
      <c r="AN84" s="142">
        <f>SUM(AN85:AN90)</f>
        <v>0</v>
      </c>
      <c r="AO84" s="73"/>
      <c r="AP84" s="74"/>
      <c r="AQ84" s="146">
        <f t="shared" si="23"/>
        <v>0</v>
      </c>
      <c r="AR84" s="147">
        <f t="shared" si="24"/>
        <v>0</v>
      </c>
      <c r="AS84" s="147">
        <f t="shared" si="10"/>
        <v>0</v>
      </c>
    </row>
    <row r="85" spans="2:45" ht="15" x14ac:dyDescent="0.25">
      <c r="B85" s="84"/>
      <c r="C85" s="84"/>
      <c r="D85" s="85" t="s">
        <v>222</v>
      </c>
      <c r="E85" s="86" t="s">
        <v>122</v>
      </c>
      <c r="F85" s="77"/>
      <c r="G85" s="77"/>
      <c r="H85" s="142">
        <f t="shared" ref="H85:H90" si="49">+F85+G85</f>
        <v>0</v>
      </c>
      <c r="I85" s="77"/>
      <c r="J85" s="77"/>
      <c r="K85" s="142">
        <f t="shared" ref="K85:K90" si="50">+I85+J85</f>
        <v>0</v>
      </c>
      <c r="L85" s="81"/>
      <c r="M85" s="81"/>
      <c r="N85" s="146">
        <f t="shared" si="20"/>
        <v>0</v>
      </c>
      <c r="O85" s="147">
        <f t="shared" si="21"/>
        <v>0</v>
      </c>
      <c r="P85" s="147">
        <f t="shared" si="7"/>
        <v>0</v>
      </c>
      <c r="Q85" s="77"/>
      <c r="R85" s="77"/>
      <c r="S85" s="142">
        <f t="shared" ref="S85:S90" si="51">+Q85+R85</f>
        <v>0</v>
      </c>
      <c r="T85" s="77"/>
      <c r="U85" s="77"/>
      <c r="V85" s="142">
        <f t="shared" ref="V85:V90" si="52">+T85+U85</f>
        <v>0</v>
      </c>
      <c r="W85" s="142">
        <f t="shared" si="2"/>
        <v>0</v>
      </c>
      <c r="X85" s="73"/>
      <c r="Y85" s="74"/>
      <c r="Z85" s="82">
        <f t="shared" si="3"/>
        <v>0</v>
      </c>
      <c r="AA85" s="146">
        <f>IF(Parámetros!$D$19="N/A",0,W85-K85)</f>
        <v>0</v>
      </c>
      <c r="AB85" s="147">
        <f t="shared" si="22"/>
        <v>0</v>
      </c>
      <c r="AC85" s="147" t="e">
        <f t="shared" si="8"/>
        <v>#DIV/0!</v>
      </c>
      <c r="AD85" s="77"/>
      <c r="AE85" s="77"/>
      <c r="AF85" s="142">
        <f t="shared" ref="AF85:AF90" si="53">+AD85+AE85</f>
        <v>0</v>
      </c>
      <c r="AG85" s="73"/>
      <c r="AH85" s="74"/>
      <c r="AI85" s="146">
        <f>IF(Parámetros!$D$19="N/A",AF85-K85,AF85-W85)</f>
        <v>0</v>
      </c>
      <c r="AJ85" s="147">
        <f>IF(Parámetros!$D$19="N/A",IF(ISERROR(IF(AND(K85&gt;1,AF85=0),0%,IF(AND(K85=0,AF85&gt;1),100%,AI85/W85))),0,IF(AND(K85&gt;1,AF85=0),0%,IF(AND(K85=0,AF85&gt;1),100%,AI85/K85))),IF(ISERROR(IF(AND(W85&gt;1,AF85=0),0%,IF(AND(W85=0,AF85&gt;1),100%,AI85/W85))),0,IF(AND(W85&gt;1,AF85=0),0%,IF(AND(W85=0,AF85&gt;1),100%,AI85/W85))))</f>
        <v>0</v>
      </c>
      <c r="AK85" s="147" t="e">
        <f t="shared" si="9"/>
        <v>#DIV/0!</v>
      </c>
      <c r="AL85" s="77"/>
      <c r="AM85" s="77"/>
      <c r="AN85" s="142">
        <f t="shared" ref="AN85:AN90" si="54">+AL85+AM85</f>
        <v>0</v>
      </c>
      <c r="AO85" s="73"/>
      <c r="AP85" s="74"/>
      <c r="AQ85" s="146">
        <f t="shared" si="23"/>
        <v>0</v>
      </c>
      <c r="AR85" s="147">
        <f t="shared" si="24"/>
        <v>0</v>
      </c>
      <c r="AS85" s="147">
        <f t="shared" si="10"/>
        <v>0</v>
      </c>
    </row>
    <row r="86" spans="2:45" ht="15" x14ac:dyDescent="0.25">
      <c r="B86" s="84"/>
      <c r="C86" s="84"/>
      <c r="D86" s="85" t="s">
        <v>223</v>
      </c>
      <c r="E86" s="86" t="s">
        <v>123</v>
      </c>
      <c r="F86" s="77"/>
      <c r="G86" s="77"/>
      <c r="H86" s="142">
        <f t="shared" si="49"/>
        <v>0</v>
      </c>
      <c r="I86" s="77"/>
      <c r="J86" s="77"/>
      <c r="K86" s="142">
        <f t="shared" si="50"/>
        <v>0</v>
      </c>
      <c r="L86" s="81"/>
      <c r="M86" s="81"/>
      <c r="N86" s="146">
        <f t="shared" si="20"/>
        <v>0</v>
      </c>
      <c r="O86" s="147">
        <f t="shared" si="21"/>
        <v>0</v>
      </c>
      <c r="P86" s="147">
        <f t="shared" si="7"/>
        <v>0</v>
      </c>
      <c r="Q86" s="77"/>
      <c r="R86" s="77"/>
      <c r="S86" s="142">
        <f t="shared" si="51"/>
        <v>0</v>
      </c>
      <c r="T86" s="77"/>
      <c r="U86" s="77"/>
      <c r="V86" s="142">
        <f t="shared" si="52"/>
        <v>0</v>
      </c>
      <c r="W86" s="142">
        <f t="shared" si="2"/>
        <v>0</v>
      </c>
      <c r="X86" s="73"/>
      <c r="Y86" s="74"/>
      <c r="Z86" s="82">
        <f t="shared" si="3"/>
        <v>0</v>
      </c>
      <c r="AA86" s="146">
        <f>IF(Parámetros!$D$19="N/A",0,W86-K86)</f>
        <v>0</v>
      </c>
      <c r="AB86" s="147">
        <f t="shared" si="22"/>
        <v>0</v>
      </c>
      <c r="AC86" s="147" t="e">
        <f t="shared" si="8"/>
        <v>#DIV/0!</v>
      </c>
      <c r="AD86" s="77"/>
      <c r="AE86" s="77"/>
      <c r="AF86" s="142">
        <f t="shared" si="53"/>
        <v>0</v>
      </c>
      <c r="AG86" s="73"/>
      <c r="AH86" s="74"/>
      <c r="AI86" s="146">
        <f>IF(Parámetros!$D$19="N/A",AF86-K86,AF86-W86)</f>
        <v>0</v>
      </c>
      <c r="AJ86" s="147">
        <f>IF(Parámetros!$D$19="N/A",IF(ISERROR(IF(AND(K86&gt;1,AF86=0),0%,IF(AND(K86=0,AF86&gt;1),100%,AI86/W86))),0,IF(AND(K86&gt;1,AF86=0),0%,IF(AND(K86=0,AF86&gt;1),100%,AI86/K86))),IF(ISERROR(IF(AND(W86&gt;1,AF86=0),0%,IF(AND(W86=0,AF86&gt;1),100%,AI86/W86))),0,IF(AND(W86&gt;1,AF86=0),0%,IF(AND(W86=0,AF86&gt;1),100%,AI86/W86))))</f>
        <v>0</v>
      </c>
      <c r="AK86" s="147" t="e">
        <f t="shared" si="9"/>
        <v>#DIV/0!</v>
      </c>
      <c r="AL86" s="77"/>
      <c r="AM86" s="77"/>
      <c r="AN86" s="142">
        <f t="shared" si="54"/>
        <v>0</v>
      </c>
      <c r="AO86" s="73"/>
      <c r="AP86" s="74"/>
      <c r="AQ86" s="146">
        <f t="shared" si="23"/>
        <v>0</v>
      </c>
      <c r="AR86" s="147">
        <f t="shared" si="24"/>
        <v>0</v>
      </c>
      <c r="AS86" s="147">
        <f t="shared" si="10"/>
        <v>0</v>
      </c>
    </row>
    <row r="87" spans="2:45" ht="15" x14ac:dyDescent="0.25">
      <c r="B87" s="84"/>
      <c r="C87" s="84"/>
      <c r="D87" s="85" t="s">
        <v>224</v>
      </c>
      <c r="E87" s="86" t="s">
        <v>124</v>
      </c>
      <c r="F87" s="77"/>
      <c r="G87" s="77"/>
      <c r="H87" s="142">
        <f t="shared" si="49"/>
        <v>0</v>
      </c>
      <c r="I87" s="77"/>
      <c r="J87" s="77"/>
      <c r="K87" s="142">
        <f t="shared" si="50"/>
        <v>0</v>
      </c>
      <c r="L87" s="81"/>
      <c r="M87" s="81"/>
      <c r="N87" s="146">
        <f t="shared" si="20"/>
        <v>0</v>
      </c>
      <c r="O87" s="147">
        <f t="shared" si="21"/>
        <v>0</v>
      </c>
      <c r="P87" s="147">
        <f t="shared" si="7"/>
        <v>0</v>
      </c>
      <c r="Q87" s="77"/>
      <c r="R87" s="77"/>
      <c r="S87" s="142">
        <f t="shared" si="51"/>
        <v>0</v>
      </c>
      <c r="T87" s="77"/>
      <c r="U87" s="77"/>
      <c r="V87" s="142">
        <f t="shared" si="52"/>
        <v>0</v>
      </c>
      <c r="W87" s="142">
        <f t="shared" ref="W87:W150" si="55">+S87+V87</f>
        <v>0</v>
      </c>
      <c r="X87" s="73"/>
      <c r="Y87" s="74"/>
      <c r="Z87" s="82">
        <f t="shared" si="3"/>
        <v>0</v>
      </c>
      <c r="AA87" s="146">
        <f>IF(Parámetros!$D$19="N/A",0,W87-K87)</f>
        <v>0</v>
      </c>
      <c r="AB87" s="147">
        <f t="shared" si="22"/>
        <v>0</v>
      </c>
      <c r="AC87" s="147" t="e">
        <f t="shared" si="8"/>
        <v>#DIV/0!</v>
      </c>
      <c r="AD87" s="77"/>
      <c r="AE87" s="77"/>
      <c r="AF87" s="142">
        <f t="shared" si="53"/>
        <v>0</v>
      </c>
      <c r="AG87" s="73"/>
      <c r="AH87" s="74"/>
      <c r="AI87" s="146">
        <f>IF(Parámetros!$D$19="N/A",AF87-K87,AF87-W87)</f>
        <v>0</v>
      </c>
      <c r="AJ87" s="147">
        <f>IF(Parámetros!$D$19="N/A",IF(ISERROR(IF(AND(K87&gt;1,AF87=0),0%,IF(AND(K87=0,AF87&gt;1),100%,AI87/W87))),0,IF(AND(K87&gt;1,AF87=0),0%,IF(AND(K87=0,AF87&gt;1),100%,AI87/K87))),IF(ISERROR(IF(AND(W87&gt;1,AF87=0),0%,IF(AND(W87=0,AF87&gt;1),100%,AI87/W87))),0,IF(AND(W87&gt;1,AF87=0),0%,IF(AND(W87=0,AF87&gt;1),100%,AI87/W87))))</f>
        <v>0</v>
      </c>
      <c r="AK87" s="147" t="e">
        <f t="shared" si="9"/>
        <v>#DIV/0!</v>
      </c>
      <c r="AL87" s="77"/>
      <c r="AM87" s="77"/>
      <c r="AN87" s="142">
        <f t="shared" si="54"/>
        <v>0</v>
      </c>
      <c r="AO87" s="73"/>
      <c r="AP87" s="74"/>
      <c r="AQ87" s="146">
        <f t="shared" si="23"/>
        <v>0</v>
      </c>
      <c r="AR87" s="147">
        <f t="shared" si="24"/>
        <v>0</v>
      </c>
      <c r="AS87" s="147">
        <f t="shared" si="10"/>
        <v>0</v>
      </c>
    </row>
    <row r="88" spans="2:45" ht="15" x14ac:dyDescent="0.25">
      <c r="B88" s="84"/>
      <c r="C88" s="84"/>
      <c r="D88" s="85" t="s">
        <v>225</v>
      </c>
      <c r="E88" s="86" t="s">
        <v>125</v>
      </c>
      <c r="F88" s="77"/>
      <c r="G88" s="77"/>
      <c r="H88" s="142">
        <f t="shared" si="49"/>
        <v>0</v>
      </c>
      <c r="I88" s="77"/>
      <c r="J88" s="77"/>
      <c r="K88" s="142">
        <f t="shared" si="50"/>
        <v>0</v>
      </c>
      <c r="L88" s="81"/>
      <c r="M88" s="81"/>
      <c r="N88" s="146">
        <f t="shared" ref="N88:N119" si="56">+K88-H88</f>
        <v>0</v>
      </c>
      <c r="O88" s="147">
        <f t="shared" ref="O88:O119" si="57">IF(ISERROR(IF(AND(H88&gt;1,K88=0),0%,IF(AND(H88=0,K88&gt;1),100%,N88/H88))),0,IF(AND(H88&gt;1,K88=0),0%,IF(AND(H88=0,K88&gt;1),100%,N88/H88)))</f>
        <v>0</v>
      </c>
      <c r="P88" s="147">
        <f t="shared" si="7"/>
        <v>0</v>
      </c>
      <c r="Q88" s="77"/>
      <c r="R88" s="77"/>
      <c r="S88" s="142">
        <f t="shared" si="51"/>
        <v>0</v>
      </c>
      <c r="T88" s="77"/>
      <c r="U88" s="77"/>
      <c r="V88" s="142">
        <f t="shared" si="52"/>
        <v>0</v>
      </c>
      <c r="W88" s="142">
        <f t="shared" si="55"/>
        <v>0</v>
      </c>
      <c r="X88" s="73"/>
      <c r="Y88" s="74"/>
      <c r="Z88" s="82">
        <f t="shared" ref="Z88:Z151" si="58">+IF($W$241&lt;1,W88/-$W$241,W88/$W$241)</f>
        <v>0</v>
      </c>
      <c r="AA88" s="146">
        <f>IF(Parámetros!$D$19="N/A",0,W88-K88)</f>
        <v>0</v>
      </c>
      <c r="AB88" s="147">
        <f t="shared" ref="AB88:AB119" si="59">IF(ISERROR(IF(AND(K88&gt;1,W88=0),0%,IF(AND(K88=0,W88&gt;1),100%,AA88/K88))),0,IF(AND(K88&gt;1,W88=0),0%,IF(AND(K88=0,W88&gt;1),100%,AA88/K88)))</f>
        <v>0</v>
      </c>
      <c r="AC88" s="147" t="e">
        <f t="shared" si="8"/>
        <v>#DIV/0!</v>
      </c>
      <c r="AD88" s="77"/>
      <c r="AE88" s="77"/>
      <c r="AF88" s="142">
        <f t="shared" si="53"/>
        <v>0</v>
      </c>
      <c r="AG88" s="73"/>
      <c r="AH88" s="74"/>
      <c r="AI88" s="146">
        <f>IF(Parámetros!$D$19="N/A",AF88-K88,AF88-W88)</f>
        <v>0</v>
      </c>
      <c r="AJ88" s="147">
        <f>IF(Parámetros!$D$19="N/A",IF(ISERROR(IF(AND(K88&gt;1,AF88=0),0%,IF(AND(K88=0,AF88&gt;1),100%,AI88/W88))),0,IF(AND(K88&gt;1,AF88=0),0%,IF(AND(K88=0,AF88&gt;1),100%,AI88/K88))),IF(ISERROR(IF(AND(W88&gt;1,AF88=0),0%,IF(AND(W88=0,AF88&gt;1),100%,AI88/W88))),0,IF(AND(W88&gt;1,AF88=0),0%,IF(AND(W88=0,AF88&gt;1),100%,AI88/W88))))</f>
        <v>0</v>
      </c>
      <c r="AK88" s="147" t="e">
        <f t="shared" si="9"/>
        <v>#DIV/0!</v>
      </c>
      <c r="AL88" s="77"/>
      <c r="AM88" s="77"/>
      <c r="AN88" s="142">
        <f t="shared" si="54"/>
        <v>0</v>
      </c>
      <c r="AO88" s="73"/>
      <c r="AP88" s="74"/>
      <c r="AQ88" s="146">
        <f t="shared" ref="AQ88:AQ119" si="60">+AN88-AF88</f>
        <v>0</v>
      </c>
      <c r="AR88" s="147">
        <f t="shared" ref="AR88:AR119" si="61">IF(ISERROR(IF(AND(AF88&gt;1,AN88=0),0%,IF(AND(AF88=0,AN88&gt;1),100%,AQ88/AF88))),0,IF(AND(AF88&gt;1,AN88=0),0%,IF(AND(AF88=0,AN88&gt;1),100%,AQ88/AF88)))</f>
        <v>0</v>
      </c>
      <c r="AS88" s="147">
        <f t="shared" si="10"/>
        <v>0</v>
      </c>
    </row>
    <row r="89" spans="2:45" ht="15" x14ac:dyDescent="0.25">
      <c r="B89" s="84"/>
      <c r="C89" s="84"/>
      <c r="D89" s="85" t="s">
        <v>226</v>
      </c>
      <c r="E89" s="86" t="s">
        <v>126</v>
      </c>
      <c r="F89" s="77"/>
      <c r="G89" s="77"/>
      <c r="H89" s="142">
        <f t="shared" si="49"/>
        <v>0</v>
      </c>
      <c r="I89" s="77"/>
      <c r="J89" s="77"/>
      <c r="K89" s="142">
        <f t="shared" si="50"/>
        <v>0</v>
      </c>
      <c r="L89" s="81"/>
      <c r="M89" s="81"/>
      <c r="N89" s="146">
        <f t="shared" si="56"/>
        <v>0</v>
      </c>
      <c r="O89" s="147">
        <f t="shared" si="57"/>
        <v>0</v>
      </c>
      <c r="P89" s="147">
        <f t="shared" ref="P89:P152" si="62">+IF($N$158&lt;1,N89/-$N$158,N89/$N$158)</f>
        <v>0</v>
      </c>
      <c r="Q89" s="77"/>
      <c r="R89" s="77"/>
      <c r="S89" s="142">
        <f t="shared" si="51"/>
        <v>0</v>
      </c>
      <c r="T89" s="77"/>
      <c r="U89" s="77"/>
      <c r="V89" s="142">
        <f t="shared" si="52"/>
        <v>0</v>
      </c>
      <c r="W89" s="142">
        <f t="shared" si="55"/>
        <v>0</v>
      </c>
      <c r="X89" s="73"/>
      <c r="Y89" s="74"/>
      <c r="Z89" s="82">
        <f t="shared" si="58"/>
        <v>0</v>
      </c>
      <c r="AA89" s="146">
        <f>IF(Parámetros!$D$19="N/A",0,W89-K89)</f>
        <v>0</v>
      </c>
      <c r="AB89" s="147">
        <f t="shared" si="59"/>
        <v>0</v>
      </c>
      <c r="AC89" s="147" t="e">
        <f t="shared" ref="AC89:AC152" si="63">+IF($AA$158&lt;1,AA89/-$AA$158,AA89/$AA$158)</f>
        <v>#DIV/0!</v>
      </c>
      <c r="AD89" s="77"/>
      <c r="AE89" s="77"/>
      <c r="AF89" s="142">
        <f t="shared" si="53"/>
        <v>0</v>
      </c>
      <c r="AG89" s="73"/>
      <c r="AH89" s="74"/>
      <c r="AI89" s="146">
        <f>IF(Parámetros!$D$19="N/A",AF89-K89,AF89-W89)</f>
        <v>0</v>
      </c>
      <c r="AJ89" s="147">
        <f>IF(Parámetros!$D$19="N/A",IF(ISERROR(IF(AND(K89&gt;1,AF89=0),0%,IF(AND(K89=0,AF89&gt;1),100%,AI89/W89))),0,IF(AND(K89&gt;1,AF89=0),0%,IF(AND(K89=0,AF89&gt;1),100%,AI89/K89))),IF(ISERROR(IF(AND(W89&gt;1,AF89=0),0%,IF(AND(W89=0,AF89&gt;1),100%,AI89/W89))),0,IF(AND(W89&gt;1,AF89=0),0%,IF(AND(W89=0,AF89&gt;1),100%,AI89/W89))))</f>
        <v>0</v>
      </c>
      <c r="AK89" s="147" t="e">
        <f t="shared" ref="AK89:AK152" si="64">+IF($AI$158&lt;1,AI89/-$AI$158,AI89/$AI$158)</f>
        <v>#DIV/0!</v>
      </c>
      <c r="AL89" s="77"/>
      <c r="AM89" s="77"/>
      <c r="AN89" s="142">
        <f t="shared" si="54"/>
        <v>0</v>
      </c>
      <c r="AO89" s="73"/>
      <c r="AP89" s="74"/>
      <c r="AQ89" s="146">
        <f t="shared" si="60"/>
        <v>0</v>
      </c>
      <c r="AR89" s="147">
        <f t="shared" si="61"/>
        <v>0</v>
      </c>
      <c r="AS89" s="147">
        <f t="shared" ref="AS89:AS152" si="65">+IF($AQ$158&lt;1,AQ89/-$AQ$158,AQ89/$AQ$158)</f>
        <v>0</v>
      </c>
    </row>
    <row r="90" spans="2:45" ht="15" x14ac:dyDescent="0.25">
      <c r="B90" s="84"/>
      <c r="C90" s="84"/>
      <c r="D90" s="85" t="s">
        <v>227</v>
      </c>
      <c r="E90" s="86" t="s">
        <v>112</v>
      </c>
      <c r="F90" s="77"/>
      <c r="G90" s="77"/>
      <c r="H90" s="142">
        <f t="shared" si="49"/>
        <v>0</v>
      </c>
      <c r="I90" s="77"/>
      <c r="J90" s="77"/>
      <c r="K90" s="142">
        <f t="shared" si="50"/>
        <v>0</v>
      </c>
      <c r="L90" s="81"/>
      <c r="M90" s="81"/>
      <c r="N90" s="146">
        <f t="shared" si="56"/>
        <v>0</v>
      </c>
      <c r="O90" s="147">
        <f t="shared" si="57"/>
        <v>0</v>
      </c>
      <c r="P90" s="147">
        <f t="shared" si="62"/>
        <v>0</v>
      </c>
      <c r="Q90" s="77"/>
      <c r="R90" s="77"/>
      <c r="S90" s="142">
        <f t="shared" si="51"/>
        <v>0</v>
      </c>
      <c r="T90" s="77"/>
      <c r="U90" s="77"/>
      <c r="V90" s="142">
        <f t="shared" si="52"/>
        <v>0</v>
      </c>
      <c r="W90" s="142">
        <f t="shared" si="55"/>
        <v>0</v>
      </c>
      <c r="X90" s="73"/>
      <c r="Y90" s="74"/>
      <c r="Z90" s="82">
        <f t="shared" si="58"/>
        <v>0</v>
      </c>
      <c r="AA90" s="146">
        <f>IF(Parámetros!$D$19="N/A",0,W90-K90)</f>
        <v>0</v>
      </c>
      <c r="AB90" s="147">
        <f t="shared" si="59"/>
        <v>0</v>
      </c>
      <c r="AC90" s="147" t="e">
        <f t="shared" si="63"/>
        <v>#DIV/0!</v>
      </c>
      <c r="AD90" s="77"/>
      <c r="AE90" s="77"/>
      <c r="AF90" s="142">
        <f t="shared" si="53"/>
        <v>0</v>
      </c>
      <c r="AG90" s="73"/>
      <c r="AH90" s="74"/>
      <c r="AI90" s="146">
        <f>IF(Parámetros!$D$19="N/A",AF90-K90,AF90-W90)</f>
        <v>0</v>
      </c>
      <c r="AJ90" s="147">
        <f>IF(Parámetros!$D$19="N/A",IF(ISERROR(IF(AND(K90&gt;1,AF90=0),0%,IF(AND(K90=0,AF90&gt;1),100%,AI90/W90))),0,IF(AND(K90&gt;1,AF90=0),0%,IF(AND(K90=0,AF90&gt;1),100%,AI90/K90))),IF(ISERROR(IF(AND(W90&gt;1,AF90=0),0%,IF(AND(W90=0,AF90&gt;1),100%,AI90/W90))),0,IF(AND(W90&gt;1,AF90=0),0%,IF(AND(W90=0,AF90&gt;1),100%,AI90/W90))))</f>
        <v>0</v>
      </c>
      <c r="AK90" s="147" t="e">
        <f t="shared" si="64"/>
        <v>#DIV/0!</v>
      </c>
      <c r="AL90" s="77"/>
      <c r="AM90" s="77"/>
      <c r="AN90" s="142">
        <f t="shared" si="54"/>
        <v>0</v>
      </c>
      <c r="AO90" s="73"/>
      <c r="AP90" s="74"/>
      <c r="AQ90" s="146">
        <f t="shared" si="60"/>
        <v>0</v>
      </c>
      <c r="AR90" s="147">
        <f t="shared" si="61"/>
        <v>0</v>
      </c>
      <c r="AS90" s="147">
        <f t="shared" si="65"/>
        <v>0</v>
      </c>
    </row>
    <row r="91" spans="2:45" ht="15" x14ac:dyDescent="0.25">
      <c r="B91" s="84"/>
      <c r="C91" s="84"/>
      <c r="D91" s="91" t="s">
        <v>228</v>
      </c>
      <c r="E91" s="92" t="s">
        <v>135</v>
      </c>
      <c r="F91" s="77"/>
      <c r="G91" s="77"/>
      <c r="H91" s="142">
        <f>SUM(H92:H97)</f>
        <v>0</v>
      </c>
      <c r="I91" s="77"/>
      <c r="J91" s="77"/>
      <c r="K91" s="142">
        <f>SUM(K92:K97)</f>
        <v>0</v>
      </c>
      <c r="L91" s="81"/>
      <c r="M91" s="81"/>
      <c r="N91" s="146">
        <f t="shared" si="56"/>
        <v>0</v>
      </c>
      <c r="O91" s="147">
        <f t="shared" si="57"/>
        <v>0</v>
      </c>
      <c r="P91" s="147">
        <f t="shared" si="62"/>
        <v>0</v>
      </c>
      <c r="Q91" s="77"/>
      <c r="R91" s="77"/>
      <c r="S91" s="142">
        <f>SUM(S92:S97)</f>
        <v>0</v>
      </c>
      <c r="T91" s="77"/>
      <c r="U91" s="77"/>
      <c r="V91" s="142">
        <f>SUM(V92:V97)</f>
        <v>0</v>
      </c>
      <c r="W91" s="142">
        <f t="shared" si="55"/>
        <v>0</v>
      </c>
      <c r="X91" s="73"/>
      <c r="Y91" s="74"/>
      <c r="Z91" s="82">
        <f t="shared" si="58"/>
        <v>0</v>
      </c>
      <c r="AA91" s="146">
        <f>IF(Parámetros!$D$19="N/A",0,W91-K91)</f>
        <v>0</v>
      </c>
      <c r="AB91" s="147">
        <f t="shared" si="59"/>
        <v>0</v>
      </c>
      <c r="AC91" s="147" t="e">
        <f t="shared" si="63"/>
        <v>#DIV/0!</v>
      </c>
      <c r="AD91" s="77"/>
      <c r="AE91" s="77"/>
      <c r="AF91" s="142">
        <f>SUM(AF92:AF97)</f>
        <v>0</v>
      </c>
      <c r="AG91" s="73"/>
      <c r="AH91" s="74"/>
      <c r="AI91" s="146">
        <f>IF(Parámetros!$D$19="N/A",AF91-K91,AF91-W91)</f>
        <v>0</v>
      </c>
      <c r="AJ91" s="147">
        <f>IF(Parámetros!$D$19="N/A",IF(ISERROR(IF(AND(K91&gt;1,AF91=0),0%,IF(AND(K91=0,AF91&gt;1),100%,AI91/W91))),0,IF(AND(K91&gt;1,AF91=0),0%,IF(AND(K91=0,AF91&gt;1),100%,AI91/K91))),IF(ISERROR(IF(AND(W91&gt;1,AF91=0),0%,IF(AND(W91=0,AF91&gt;1),100%,AI91/W91))),0,IF(AND(W91&gt;1,AF91=0),0%,IF(AND(W91=0,AF91&gt;1),100%,AI91/W91))))</f>
        <v>0</v>
      </c>
      <c r="AK91" s="147" t="e">
        <f t="shared" si="64"/>
        <v>#DIV/0!</v>
      </c>
      <c r="AL91" s="77"/>
      <c r="AM91" s="77"/>
      <c r="AN91" s="142">
        <f>SUM(AN92:AN97)</f>
        <v>0</v>
      </c>
      <c r="AO91" s="73"/>
      <c r="AP91" s="74"/>
      <c r="AQ91" s="146">
        <f t="shared" si="60"/>
        <v>0</v>
      </c>
      <c r="AR91" s="147">
        <f t="shared" si="61"/>
        <v>0</v>
      </c>
      <c r="AS91" s="147">
        <f t="shared" si="65"/>
        <v>0</v>
      </c>
    </row>
    <row r="92" spans="2:45" ht="15" x14ac:dyDescent="0.25">
      <c r="B92" s="84"/>
      <c r="C92" s="84"/>
      <c r="D92" s="85" t="s">
        <v>229</v>
      </c>
      <c r="E92" s="86" t="s">
        <v>122</v>
      </c>
      <c r="F92" s="77"/>
      <c r="G92" s="77"/>
      <c r="H92" s="142">
        <f t="shared" ref="H92:H97" si="66">+F92+G92</f>
        <v>0</v>
      </c>
      <c r="I92" s="77"/>
      <c r="J92" s="77"/>
      <c r="K92" s="142">
        <f t="shared" ref="K92:K97" si="67">+I92+J92</f>
        <v>0</v>
      </c>
      <c r="L92" s="81"/>
      <c r="M92" s="81"/>
      <c r="N92" s="146">
        <f t="shared" si="56"/>
        <v>0</v>
      </c>
      <c r="O92" s="147">
        <f t="shared" si="57"/>
        <v>0</v>
      </c>
      <c r="P92" s="147">
        <f t="shared" si="62"/>
        <v>0</v>
      </c>
      <c r="Q92" s="77"/>
      <c r="R92" s="77"/>
      <c r="S92" s="142">
        <f t="shared" ref="S92:S97" si="68">+Q92+R92</f>
        <v>0</v>
      </c>
      <c r="T92" s="77"/>
      <c r="U92" s="77"/>
      <c r="V92" s="142">
        <f t="shared" ref="V92:V97" si="69">+T92+U92</f>
        <v>0</v>
      </c>
      <c r="W92" s="142">
        <f t="shared" si="55"/>
        <v>0</v>
      </c>
      <c r="X92" s="73"/>
      <c r="Y92" s="74"/>
      <c r="Z92" s="82">
        <f t="shared" si="58"/>
        <v>0</v>
      </c>
      <c r="AA92" s="146">
        <f>IF(Parámetros!$D$19="N/A",0,W92-K92)</f>
        <v>0</v>
      </c>
      <c r="AB92" s="147">
        <f t="shared" si="59"/>
        <v>0</v>
      </c>
      <c r="AC92" s="147" t="e">
        <f t="shared" si="63"/>
        <v>#DIV/0!</v>
      </c>
      <c r="AD92" s="77"/>
      <c r="AE92" s="77"/>
      <c r="AF92" s="142">
        <f t="shared" ref="AF92:AF97" si="70">+AD92+AE92</f>
        <v>0</v>
      </c>
      <c r="AG92" s="73"/>
      <c r="AH92" s="74"/>
      <c r="AI92" s="146">
        <f>IF(Parámetros!$D$19="N/A",AF92-K92,AF92-W92)</f>
        <v>0</v>
      </c>
      <c r="AJ92" s="147">
        <f>IF(Parámetros!$D$19="N/A",IF(ISERROR(IF(AND(K92&gt;1,AF92=0),0%,IF(AND(K92=0,AF92&gt;1),100%,AI92/W92))),0,IF(AND(K92&gt;1,AF92=0),0%,IF(AND(K92=0,AF92&gt;1),100%,AI92/K92))),IF(ISERROR(IF(AND(W92&gt;1,AF92=0),0%,IF(AND(W92=0,AF92&gt;1),100%,AI92/W92))),0,IF(AND(W92&gt;1,AF92=0),0%,IF(AND(W92=0,AF92&gt;1),100%,AI92/W92))))</f>
        <v>0</v>
      </c>
      <c r="AK92" s="147" t="e">
        <f t="shared" si="64"/>
        <v>#DIV/0!</v>
      </c>
      <c r="AL92" s="77"/>
      <c r="AM92" s="77"/>
      <c r="AN92" s="142">
        <f t="shared" ref="AN92:AN97" si="71">+AL92+AM92</f>
        <v>0</v>
      </c>
      <c r="AO92" s="73"/>
      <c r="AP92" s="74"/>
      <c r="AQ92" s="146">
        <f t="shared" si="60"/>
        <v>0</v>
      </c>
      <c r="AR92" s="147">
        <f t="shared" si="61"/>
        <v>0</v>
      </c>
      <c r="AS92" s="147">
        <f t="shared" si="65"/>
        <v>0</v>
      </c>
    </row>
    <row r="93" spans="2:45" ht="15" x14ac:dyDescent="0.25">
      <c r="B93" s="84"/>
      <c r="C93" s="84"/>
      <c r="D93" s="85" t="s">
        <v>230</v>
      </c>
      <c r="E93" s="86" t="s">
        <v>123</v>
      </c>
      <c r="F93" s="77"/>
      <c r="G93" s="77"/>
      <c r="H93" s="142">
        <f t="shared" si="66"/>
        <v>0</v>
      </c>
      <c r="I93" s="77"/>
      <c r="J93" s="77"/>
      <c r="K93" s="142">
        <f t="shared" si="67"/>
        <v>0</v>
      </c>
      <c r="L93" s="81"/>
      <c r="M93" s="81"/>
      <c r="N93" s="146">
        <f t="shared" si="56"/>
        <v>0</v>
      </c>
      <c r="O93" s="147">
        <f t="shared" si="57"/>
        <v>0</v>
      </c>
      <c r="P93" s="147">
        <f t="shared" si="62"/>
        <v>0</v>
      </c>
      <c r="Q93" s="77"/>
      <c r="R93" s="77"/>
      <c r="S93" s="142">
        <f t="shared" si="68"/>
        <v>0</v>
      </c>
      <c r="T93" s="77"/>
      <c r="U93" s="77"/>
      <c r="V93" s="142">
        <f t="shared" si="69"/>
        <v>0</v>
      </c>
      <c r="W93" s="142">
        <f t="shared" si="55"/>
        <v>0</v>
      </c>
      <c r="X93" s="73"/>
      <c r="Y93" s="74"/>
      <c r="Z93" s="82">
        <f t="shared" si="58"/>
        <v>0</v>
      </c>
      <c r="AA93" s="146">
        <f>IF(Parámetros!$D$19="N/A",0,W93-K93)</f>
        <v>0</v>
      </c>
      <c r="AB93" s="147">
        <f t="shared" si="59"/>
        <v>0</v>
      </c>
      <c r="AC93" s="147" t="e">
        <f t="shared" si="63"/>
        <v>#DIV/0!</v>
      </c>
      <c r="AD93" s="77"/>
      <c r="AE93" s="77"/>
      <c r="AF93" s="142">
        <f t="shared" si="70"/>
        <v>0</v>
      </c>
      <c r="AG93" s="73"/>
      <c r="AH93" s="74"/>
      <c r="AI93" s="146">
        <f>IF(Parámetros!$D$19="N/A",AF93-K93,AF93-W93)</f>
        <v>0</v>
      </c>
      <c r="AJ93" s="147">
        <f>IF(Parámetros!$D$19="N/A",IF(ISERROR(IF(AND(K93&gt;1,AF93=0),0%,IF(AND(K93=0,AF93&gt;1),100%,AI93/W93))),0,IF(AND(K93&gt;1,AF93=0),0%,IF(AND(K93=0,AF93&gt;1),100%,AI93/K93))),IF(ISERROR(IF(AND(W93&gt;1,AF93=0),0%,IF(AND(W93=0,AF93&gt;1),100%,AI93/W93))),0,IF(AND(W93&gt;1,AF93=0),0%,IF(AND(W93=0,AF93&gt;1),100%,AI93/W93))))</f>
        <v>0</v>
      </c>
      <c r="AK93" s="147" t="e">
        <f t="shared" si="64"/>
        <v>#DIV/0!</v>
      </c>
      <c r="AL93" s="77"/>
      <c r="AM93" s="77"/>
      <c r="AN93" s="142">
        <f t="shared" si="71"/>
        <v>0</v>
      </c>
      <c r="AO93" s="73"/>
      <c r="AP93" s="74"/>
      <c r="AQ93" s="146">
        <f t="shared" si="60"/>
        <v>0</v>
      </c>
      <c r="AR93" s="147">
        <f t="shared" si="61"/>
        <v>0</v>
      </c>
      <c r="AS93" s="147">
        <f t="shared" si="65"/>
        <v>0</v>
      </c>
    </row>
    <row r="94" spans="2:45" ht="15" x14ac:dyDescent="0.25">
      <c r="B94" s="84"/>
      <c r="C94" s="84"/>
      <c r="D94" s="85" t="s">
        <v>231</v>
      </c>
      <c r="E94" s="86" t="s">
        <v>124</v>
      </c>
      <c r="F94" s="77"/>
      <c r="G94" s="77"/>
      <c r="H94" s="142">
        <f t="shared" si="66"/>
        <v>0</v>
      </c>
      <c r="I94" s="77"/>
      <c r="J94" s="77"/>
      <c r="K94" s="142">
        <f t="shared" si="67"/>
        <v>0</v>
      </c>
      <c r="L94" s="81"/>
      <c r="M94" s="81"/>
      <c r="N94" s="146">
        <f t="shared" si="56"/>
        <v>0</v>
      </c>
      <c r="O94" s="147">
        <f t="shared" si="57"/>
        <v>0</v>
      </c>
      <c r="P94" s="147">
        <f t="shared" si="62"/>
        <v>0</v>
      </c>
      <c r="Q94" s="77"/>
      <c r="R94" s="77"/>
      <c r="S94" s="142">
        <f t="shared" si="68"/>
        <v>0</v>
      </c>
      <c r="T94" s="77"/>
      <c r="U94" s="77"/>
      <c r="V94" s="142">
        <f t="shared" si="69"/>
        <v>0</v>
      </c>
      <c r="W94" s="142">
        <f t="shared" si="55"/>
        <v>0</v>
      </c>
      <c r="X94" s="73"/>
      <c r="Y94" s="74"/>
      <c r="Z94" s="82">
        <f t="shared" si="58"/>
        <v>0</v>
      </c>
      <c r="AA94" s="146">
        <f>IF(Parámetros!$D$19="N/A",0,W94-K94)</f>
        <v>0</v>
      </c>
      <c r="AB94" s="147">
        <f t="shared" si="59"/>
        <v>0</v>
      </c>
      <c r="AC94" s="147" t="e">
        <f t="shared" si="63"/>
        <v>#DIV/0!</v>
      </c>
      <c r="AD94" s="77"/>
      <c r="AE94" s="77"/>
      <c r="AF94" s="142">
        <f t="shared" si="70"/>
        <v>0</v>
      </c>
      <c r="AG94" s="73"/>
      <c r="AH94" s="74"/>
      <c r="AI94" s="146">
        <f>IF(Parámetros!$D$19="N/A",AF94-K94,AF94-W94)</f>
        <v>0</v>
      </c>
      <c r="AJ94" s="147">
        <f>IF(Parámetros!$D$19="N/A",IF(ISERROR(IF(AND(K94&gt;1,AF94=0),0%,IF(AND(K94=0,AF94&gt;1),100%,AI94/W94))),0,IF(AND(K94&gt;1,AF94=0),0%,IF(AND(K94=0,AF94&gt;1),100%,AI94/K94))),IF(ISERROR(IF(AND(W94&gt;1,AF94=0),0%,IF(AND(W94=0,AF94&gt;1),100%,AI94/W94))),0,IF(AND(W94&gt;1,AF94=0),0%,IF(AND(W94=0,AF94&gt;1),100%,AI94/W94))))</f>
        <v>0</v>
      </c>
      <c r="AK94" s="147" t="e">
        <f t="shared" si="64"/>
        <v>#DIV/0!</v>
      </c>
      <c r="AL94" s="77"/>
      <c r="AM94" s="77"/>
      <c r="AN94" s="142">
        <f t="shared" si="71"/>
        <v>0</v>
      </c>
      <c r="AO94" s="73"/>
      <c r="AP94" s="74"/>
      <c r="AQ94" s="146">
        <f t="shared" si="60"/>
        <v>0</v>
      </c>
      <c r="AR94" s="147">
        <f t="shared" si="61"/>
        <v>0</v>
      </c>
      <c r="AS94" s="147">
        <f t="shared" si="65"/>
        <v>0</v>
      </c>
    </row>
    <row r="95" spans="2:45" ht="15" x14ac:dyDescent="0.25">
      <c r="B95" s="84"/>
      <c r="C95" s="84"/>
      <c r="D95" s="85" t="s">
        <v>232</v>
      </c>
      <c r="E95" s="86" t="s">
        <v>125</v>
      </c>
      <c r="F95" s="77"/>
      <c r="G95" s="77"/>
      <c r="H95" s="142">
        <f t="shared" si="66"/>
        <v>0</v>
      </c>
      <c r="I95" s="77"/>
      <c r="J95" s="77"/>
      <c r="K95" s="142">
        <f t="shared" si="67"/>
        <v>0</v>
      </c>
      <c r="L95" s="81"/>
      <c r="M95" s="81"/>
      <c r="N95" s="146">
        <f t="shared" si="56"/>
        <v>0</v>
      </c>
      <c r="O95" s="147">
        <f t="shared" si="57"/>
        <v>0</v>
      </c>
      <c r="P95" s="147">
        <f t="shared" si="62"/>
        <v>0</v>
      </c>
      <c r="Q95" s="77"/>
      <c r="R95" s="77"/>
      <c r="S95" s="142">
        <f t="shared" si="68"/>
        <v>0</v>
      </c>
      <c r="T95" s="77"/>
      <c r="U95" s="77"/>
      <c r="V95" s="142">
        <f t="shared" si="69"/>
        <v>0</v>
      </c>
      <c r="W95" s="142">
        <f t="shared" si="55"/>
        <v>0</v>
      </c>
      <c r="X95" s="73"/>
      <c r="Y95" s="74"/>
      <c r="Z95" s="82">
        <f t="shared" si="58"/>
        <v>0</v>
      </c>
      <c r="AA95" s="146">
        <f>IF(Parámetros!$D$19="N/A",0,W95-K95)</f>
        <v>0</v>
      </c>
      <c r="AB95" s="147">
        <f t="shared" si="59"/>
        <v>0</v>
      </c>
      <c r="AC95" s="147" t="e">
        <f t="shared" si="63"/>
        <v>#DIV/0!</v>
      </c>
      <c r="AD95" s="77"/>
      <c r="AE95" s="77"/>
      <c r="AF95" s="142">
        <f t="shared" si="70"/>
        <v>0</v>
      </c>
      <c r="AG95" s="73"/>
      <c r="AH95" s="74"/>
      <c r="AI95" s="146">
        <f>IF(Parámetros!$D$19="N/A",AF95-K95,AF95-W95)</f>
        <v>0</v>
      </c>
      <c r="AJ95" s="147">
        <f>IF(Parámetros!$D$19="N/A",IF(ISERROR(IF(AND(K95&gt;1,AF95=0),0%,IF(AND(K95=0,AF95&gt;1),100%,AI95/W95))),0,IF(AND(K95&gt;1,AF95=0),0%,IF(AND(K95=0,AF95&gt;1),100%,AI95/K95))),IF(ISERROR(IF(AND(W95&gt;1,AF95=0),0%,IF(AND(W95=0,AF95&gt;1),100%,AI95/W95))),0,IF(AND(W95&gt;1,AF95=0),0%,IF(AND(W95=0,AF95&gt;1),100%,AI95/W95))))</f>
        <v>0</v>
      </c>
      <c r="AK95" s="147" t="e">
        <f t="shared" si="64"/>
        <v>#DIV/0!</v>
      </c>
      <c r="AL95" s="77"/>
      <c r="AM95" s="77"/>
      <c r="AN95" s="142">
        <f t="shared" si="71"/>
        <v>0</v>
      </c>
      <c r="AO95" s="73"/>
      <c r="AP95" s="74"/>
      <c r="AQ95" s="146">
        <f t="shared" si="60"/>
        <v>0</v>
      </c>
      <c r="AR95" s="147">
        <f t="shared" si="61"/>
        <v>0</v>
      </c>
      <c r="AS95" s="147">
        <f t="shared" si="65"/>
        <v>0</v>
      </c>
    </row>
    <row r="96" spans="2:45" ht="15" x14ac:dyDescent="0.25">
      <c r="B96" s="78"/>
      <c r="C96" s="78"/>
      <c r="D96" s="85" t="s">
        <v>233</v>
      </c>
      <c r="E96" s="86" t="s">
        <v>126</v>
      </c>
      <c r="F96" s="77"/>
      <c r="G96" s="77"/>
      <c r="H96" s="142">
        <f t="shared" si="66"/>
        <v>0</v>
      </c>
      <c r="I96" s="77"/>
      <c r="J96" s="77"/>
      <c r="K96" s="142">
        <f t="shared" si="67"/>
        <v>0</v>
      </c>
      <c r="L96" s="81"/>
      <c r="M96" s="81"/>
      <c r="N96" s="146">
        <f t="shared" si="56"/>
        <v>0</v>
      </c>
      <c r="O96" s="147">
        <f t="shared" si="57"/>
        <v>0</v>
      </c>
      <c r="P96" s="147">
        <f t="shared" si="62"/>
        <v>0</v>
      </c>
      <c r="Q96" s="77"/>
      <c r="R96" s="77"/>
      <c r="S96" s="142">
        <f t="shared" si="68"/>
        <v>0</v>
      </c>
      <c r="T96" s="77"/>
      <c r="U96" s="77"/>
      <c r="V96" s="142">
        <f t="shared" si="69"/>
        <v>0</v>
      </c>
      <c r="W96" s="142">
        <f t="shared" si="55"/>
        <v>0</v>
      </c>
      <c r="X96" s="73"/>
      <c r="Y96" s="74"/>
      <c r="Z96" s="82">
        <f t="shared" si="58"/>
        <v>0</v>
      </c>
      <c r="AA96" s="146">
        <f>IF(Parámetros!$D$19="N/A",0,W96-K96)</f>
        <v>0</v>
      </c>
      <c r="AB96" s="147">
        <f t="shared" si="59"/>
        <v>0</v>
      </c>
      <c r="AC96" s="147" t="e">
        <f t="shared" si="63"/>
        <v>#DIV/0!</v>
      </c>
      <c r="AD96" s="77"/>
      <c r="AE96" s="77"/>
      <c r="AF96" s="142">
        <f t="shared" si="70"/>
        <v>0</v>
      </c>
      <c r="AG96" s="73"/>
      <c r="AH96" s="74"/>
      <c r="AI96" s="146">
        <f>IF(Parámetros!$D$19="N/A",AF96-K96,AF96-W96)</f>
        <v>0</v>
      </c>
      <c r="AJ96" s="147">
        <f>IF(Parámetros!$D$19="N/A",IF(ISERROR(IF(AND(K96&gt;1,AF96=0),0%,IF(AND(K96=0,AF96&gt;1),100%,AI96/W96))),0,IF(AND(K96&gt;1,AF96=0),0%,IF(AND(K96=0,AF96&gt;1),100%,AI96/K96))),IF(ISERROR(IF(AND(W96&gt;1,AF96=0),0%,IF(AND(W96=0,AF96&gt;1),100%,AI96/W96))),0,IF(AND(W96&gt;1,AF96=0),0%,IF(AND(W96=0,AF96&gt;1),100%,AI96/W96))))</f>
        <v>0</v>
      </c>
      <c r="AK96" s="147" t="e">
        <f t="shared" si="64"/>
        <v>#DIV/0!</v>
      </c>
      <c r="AL96" s="77"/>
      <c r="AM96" s="77"/>
      <c r="AN96" s="142">
        <f t="shared" si="71"/>
        <v>0</v>
      </c>
      <c r="AO96" s="73"/>
      <c r="AP96" s="74"/>
      <c r="AQ96" s="146">
        <f t="shared" si="60"/>
        <v>0</v>
      </c>
      <c r="AR96" s="147">
        <f t="shared" si="61"/>
        <v>0</v>
      </c>
      <c r="AS96" s="147">
        <f t="shared" si="65"/>
        <v>0</v>
      </c>
    </row>
    <row r="97" spans="2:45" ht="15" x14ac:dyDescent="0.25">
      <c r="B97" s="84"/>
      <c r="C97" s="84"/>
      <c r="D97" s="85" t="s">
        <v>234</v>
      </c>
      <c r="E97" s="86" t="s">
        <v>112</v>
      </c>
      <c r="F97" s="77"/>
      <c r="G97" s="77"/>
      <c r="H97" s="142">
        <f t="shared" si="66"/>
        <v>0</v>
      </c>
      <c r="I97" s="77"/>
      <c r="J97" s="77"/>
      <c r="K97" s="142">
        <f t="shared" si="67"/>
        <v>0</v>
      </c>
      <c r="L97" s="81"/>
      <c r="M97" s="81"/>
      <c r="N97" s="146">
        <f t="shared" si="56"/>
        <v>0</v>
      </c>
      <c r="O97" s="147">
        <f t="shared" si="57"/>
        <v>0</v>
      </c>
      <c r="P97" s="147">
        <f t="shared" si="62"/>
        <v>0</v>
      </c>
      <c r="Q97" s="77"/>
      <c r="R97" s="77"/>
      <c r="S97" s="142">
        <f t="shared" si="68"/>
        <v>0</v>
      </c>
      <c r="T97" s="77"/>
      <c r="U97" s="77"/>
      <c r="V97" s="142">
        <f t="shared" si="69"/>
        <v>0</v>
      </c>
      <c r="W97" s="142">
        <f t="shared" si="55"/>
        <v>0</v>
      </c>
      <c r="X97" s="73"/>
      <c r="Y97" s="74"/>
      <c r="Z97" s="82">
        <f t="shared" si="58"/>
        <v>0</v>
      </c>
      <c r="AA97" s="146">
        <f>IF(Parámetros!$D$19="N/A",0,W97-K97)</f>
        <v>0</v>
      </c>
      <c r="AB97" s="147">
        <f t="shared" si="59"/>
        <v>0</v>
      </c>
      <c r="AC97" s="147" t="e">
        <f t="shared" si="63"/>
        <v>#DIV/0!</v>
      </c>
      <c r="AD97" s="77"/>
      <c r="AE97" s="77"/>
      <c r="AF97" s="142">
        <f t="shared" si="70"/>
        <v>0</v>
      </c>
      <c r="AG97" s="73"/>
      <c r="AH97" s="74"/>
      <c r="AI97" s="146">
        <f>IF(Parámetros!$D$19="N/A",AF97-K97,AF97-W97)</f>
        <v>0</v>
      </c>
      <c r="AJ97" s="147">
        <f>IF(Parámetros!$D$19="N/A",IF(ISERROR(IF(AND(K97&gt;1,AF97=0),0%,IF(AND(K97=0,AF97&gt;1),100%,AI97/W97))),0,IF(AND(K97&gt;1,AF97=0),0%,IF(AND(K97=0,AF97&gt;1),100%,AI97/K97))),IF(ISERROR(IF(AND(W97&gt;1,AF97=0),0%,IF(AND(W97=0,AF97&gt;1),100%,AI97/W97))),0,IF(AND(W97&gt;1,AF97=0),0%,IF(AND(W97=0,AF97&gt;1),100%,AI97/W97))))</f>
        <v>0</v>
      </c>
      <c r="AK97" s="147" t="e">
        <f t="shared" si="64"/>
        <v>#DIV/0!</v>
      </c>
      <c r="AL97" s="77"/>
      <c r="AM97" s="77"/>
      <c r="AN97" s="142">
        <f t="shared" si="71"/>
        <v>0</v>
      </c>
      <c r="AO97" s="73"/>
      <c r="AP97" s="74"/>
      <c r="AQ97" s="146">
        <f t="shared" si="60"/>
        <v>0</v>
      </c>
      <c r="AR97" s="147">
        <f t="shared" si="61"/>
        <v>0</v>
      </c>
      <c r="AS97" s="147">
        <f t="shared" si="65"/>
        <v>0</v>
      </c>
    </row>
    <row r="98" spans="2:45" ht="15" x14ac:dyDescent="0.25">
      <c r="B98" s="84"/>
      <c r="C98" s="84"/>
      <c r="D98" s="91" t="s">
        <v>235</v>
      </c>
      <c r="E98" s="92" t="s">
        <v>136</v>
      </c>
      <c r="F98" s="77"/>
      <c r="G98" s="77"/>
      <c r="H98" s="142">
        <f>+H99+H100+H101+H102+H103+H104+H106</f>
        <v>0</v>
      </c>
      <c r="I98" s="77"/>
      <c r="J98" s="77"/>
      <c r="K98" s="142">
        <f>+K99+K100+K101+K102+K103+K104+K106</f>
        <v>0</v>
      </c>
      <c r="L98" s="81"/>
      <c r="M98" s="81"/>
      <c r="N98" s="146">
        <f t="shared" si="56"/>
        <v>0</v>
      </c>
      <c r="O98" s="147">
        <f t="shared" si="57"/>
        <v>0</v>
      </c>
      <c r="P98" s="147">
        <f t="shared" si="62"/>
        <v>0</v>
      </c>
      <c r="Q98" s="77"/>
      <c r="R98" s="77"/>
      <c r="S98" s="142">
        <f>+S99+S100+S101+S102+S103+S104+S106</f>
        <v>0</v>
      </c>
      <c r="T98" s="77"/>
      <c r="U98" s="77"/>
      <c r="V98" s="142">
        <f>+V99+V100+V101+V102+V103+V104+V106</f>
        <v>0</v>
      </c>
      <c r="W98" s="142">
        <f t="shared" si="55"/>
        <v>0</v>
      </c>
      <c r="X98" s="73"/>
      <c r="Y98" s="74"/>
      <c r="Z98" s="82">
        <f t="shared" si="58"/>
        <v>0</v>
      </c>
      <c r="AA98" s="146">
        <f>IF(Parámetros!$D$19="N/A",0,W98-K98)</f>
        <v>0</v>
      </c>
      <c r="AB98" s="147">
        <f t="shared" si="59"/>
        <v>0</v>
      </c>
      <c r="AC98" s="147" t="e">
        <f t="shared" si="63"/>
        <v>#DIV/0!</v>
      </c>
      <c r="AD98" s="77"/>
      <c r="AE98" s="77"/>
      <c r="AF98" s="142">
        <f>+AF99+AF100+AF101+AF102+AF103+AF104+AF106</f>
        <v>0</v>
      </c>
      <c r="AG98" s="73"/>
      <c r="AH98" s="74"/>
      <c r="AI98" s="146">
        <f>IF(Parámetros!$D$19="N/A",AF98-K98,AF98-W98)</f>
        <v>0</v>
      </c>
      <c r="AJ98" s="147">
        <f>IF(Parámetros!$D$19="N/A",IF(ISERROR(IF(AND(K98&gt;1,AF98=0),0%,IF(AND(K98=0,AF98&gt;1),100%,AI98/W98))),0,IF(AND(K98&gt;1,AF98=0),0%,IF(AND(K98=0,AF98&gt;1),100%,AI98/K98))),IF(ISERROR(IF(AND(W98&gt;1,AF98=0),0%,IF(AND(W98=0,AF98&gt;1),100%,AI98/W98))),0,IF(AND(W98&gt;1,AF98=0),0%,IF(AND(W98=0,AF98&gt;1),100%,AI98/W98))))</f>
        <v>0</v>
      </c>
      <c r="AK98" s="147" t="e">
        <f t="shared" si="64"/>
        <v>#DIV/0!</v>
      </c>
      <c r="AL98" s="77"/>
      <c r="AM98" s="77"/>
      <c r="AN98" s="142">
        <f>+AN99+AN100+AN101+AN102+AN103+AN104+AN106</f>
        <v>0</v>
      </c>
      <c r="AO98" s="73"/>
      <c r="AP98" s="74"/>
      <c r="AQ98" s="146">
        <f t="shared" si="60"/>
        <v>0</v>
      </c>
      <c r="AR98" s="147">
        <f t="shared" si="61"/>
        <v>0</v>
      </c>
      <c r="AS98" s="147">
        <f t="shared" si="65"/>
        <v>0</v>
      </c>
    </row>
    <row r="99" spans="2:45" ht="15" x14ac:dyDescent="0.25">
      <c r="B99" s="84"/>
      <c r="C99" s="84"/>
      <c r="D99" s="85" t="s">
        <v>236</v>
      </c>
      <c r="E99" s="86" t="s">
        <v>122</v>
      </c>
      <c r="F99" s="77"/>
      <c r="G99" s="77"/>
      <c r="H99" s="142">
        <f t="shared" ref="H99:H103" si="72">+F99+G99</f>
        <v>0</v>
      </c>
      <c r="I99" s="77"/>
      <c r="J99" s="77"/>
      <c r="K99" s="142">
        <f>+I99+J99</f>
        <v>0</v>
      </c>
      <c r="L99" s="81"/>
      <c r="M99" s="81"/>
      <c r="N99" s="146">
        <f t="shared" si="56"/>
        <v>0</v>
      </c>
      <c r="O99" s="147">
        <f t="shared" si="57"/>
        <v>0</v>
      </c>
      <c r="P99" s="147">
        <f t="shared" si="62"/>
        <v>0</v>
      </c>
      <c r="Q99" s="77"/>
      <c r="R99" s="77"/>
      <c r="S99" s="142">
        <f t="shared" ref="S99:S103" si="73">+Q99+R99</f>
        <v>0</v>
      </c>
      <c r="T99" s="77"/>
      <c r="U99" s="77"/>
      <c r="V99" s="142">
        <f t="shared" ref="V99:V103" si="74">+T99+U99</f>
        <v>0</v>
      </c>
      <c r="W99" s="142">
        <f t="shared" si="55"/>
        <v>0</v>
      </c>
      <c r="X99" s="73"/>
      <c r="Y99" s="74"/>
      <c r="Z99" s="82">
        <f t="shared" si="58"/>
        <v>0</v>
      </c>
      <c r="AA99" s="146">
        <f>IF(Parámetros!$D$19="N/A",0,W99-K99)</f>
        <v>0</v>
      </c>
      <c r="AB99" s="147">
        <f t="shared" si="59"/>
        <v>0</v>
      </c>
      <c r="AC99" s="147" t="e">
        <f t="shared" si="63"/>
        <v>#DIV/0!</v>
      </c>
      <c r="AD99" s="77"/>
      <c r="AE99" s="77"/>
      <c r="AF99" s="142">
        <f t="shared" ref="AF99:AF103" si="75">+AD99+AE99</f>
        <v>0</v>
      </c>
      <c r="AG99" s="73"/>
      <c r="AH99" s="74"/>
      <c r="AI99" s="146">
        <f>IF(Parámetros!$D$19="N/A",AF99-K99,AF99-W99)</f>
        <v>0</v>
      </c>
      <c r="AJ99" s="147">
        <f>IF(Parámetros!$D$19="N/A",IF(ISERROR(IF(AND(K99&gt;1,AF99=0),0%,IF(AND(K99=0,AF99&gt;1),100%,AI99/W99))),0,IF(AND(K99&gt;1,AF99=0),0%,IF(AND(K99=0,AF99&gt;1),100%,AI99/K99))),IF(ISERROR(IF(AND(W99&gt;1,AF99=0),0%,IF(AND(W99=0,AF99&gt;1),100%,AI99/W99))),0,IF(AND(W99&gt;1,AF99=0),0%,IF(AND(W99=0,AF99&gt;1),100%,AI99/W99))))</f>
        <v>0</v>
      </c>
      <c r="AK99" s="147" t="e">
        <f t="shared" si="64"/>
        <v>#DIV/0!</v>
      </c>
      <c r="AL99" s="77"/>
      <c r="AM99" s="77"/>
      <c r="AN99" s="142">
        <f t="shared" ref="AN99:AN103" si="76">+AL99+AM99</f>
        <v>0</v>
      </c>
      <c r="AO99" s="73"/>
      <c r="AP99" s="74"/>
      <c r="AQ99" s="146">
        <f t="shared" si="60"/>
        <v>0</v>
      </c>
      <c r="AR99" s="147">
        <f t="shared" si="61"/>
        <v>0</v>
      </c>
      <c r="AS99" s="147">
        <f t="shared" si="65"/>
        <v>0</v>
      </c>
    </row>
    <row r="100" spans="2:45" ht="15" x14ac:dyDescent="0.25">
      <c r="B100" s="84"/>
      <c r="C100" s="84"/>
      <c r="D100" s="85" t="s">
        <v>237</v>
      </c>
      <c r="E100" s="86" t="s">
        <v>123</v>
      </c>
      <c r="F100" s="77"/>
      <c r="G100" s="77"/>
      <c r="H100" s="142">
        <f t="shared" si="72"/>
        <v>0</v>
      </c>
      <c r="I100" s="77"/>
      <c r="J100" s="77"/>
      <c r="K100" s="142">
        <f>+I100+J100</f>
        <v>0</v>
      </c>
      <c r="L100" s="81"/>
      <c r="M100" s="81"/>
      <c r="N100" s="146">
        <f t="shared" si="56"/>
        <v>0</v>
      </c>
      <c r="O100" s="147">
        <f t="shared" si="57"/>
        <v>0</v>
      </c>
      <c r="P100" s="147">
        <f t="shared" si="62"/>
        <v>0</v>
      </c>
      <c r="Q100" s="77"/>
      <c r="R100" s="77"/>
      <c r="S100" s="142">
        <f t="shared" si="73"/>
        <v>0</v>
      </c>
      <c r="T100" s="77"/>
      <c r="U100" s="77"/>
      <c r="V100" s="142">
        <f t="shared" si="74"/>
        <v>0</v>
      </c>
      <c r="W100" s="142">
        <f t="shared" si="55"/>
        <v>0</v>
      </c>
      <c r="X100" s="73"/>
      <c r="Y100" s="74"/>
      <c r="Z100" s="82">
        <f t="shared" si="58"/>
        <v>0</v>
      </c>
      <c r="AA100" s="146">
        <f>IF(Parámetros!$D$19="N/A",0,W100-K100)</f>
        <v>0</v>
      </c>
      <c r="AB100" s="147">
        <f t="shared" si="59"/>
        <v>0</v>
      </c>
      <c r="AC100" s="147" t="e">
        <f t="shared" si="63"/>
        <v>#DIV/0!</v>
      </c>
      <c r="AD100" s="77"/>
      <c r="AE100" s="77"/>
      <c r="AF100" s="142">
        <f t="shared" si="75"/>
        <v>0</v>
      </c>
      <c r="AG100" s="73"/>
      <c r="AH100" s="74"/>
      <c r="AI100" s="146">
        <f>IF(Parámetros!$D$19="N/A",AF100-K100,AF100-W100)</f>
        <v>0</v>
      </c>
      <c r="AJ100" s="147">
        <f>IF(Parámetros!$D$19="N/A",IF(ISERROR(IF(AND(K100&gt;1,AF100=0),0%,IF(AND(K100=0,AF100&gt;1),100%,AI100/W100))),0,IF(AND(K100&gt;1,AF100=0),0%,IF(AND(K100=0,AF100&gt;1),100%,AI100/K100))),IF(ISERROR(IF(AND(W100&gt;1,AF100=0),0%,IF(AND(W100=0,AF100&gt;1),100%,AI100/W100))),0,IF(AND(W100&gt;1,AF100=0),0%,IF(AND(W100=0,AF100&gt;1),100%,AI100/W100))))</f>
        <v>0</v>
      </c>
      <c r="AK100" s="147" t="e">
        <f t="shared" si="64"/>
        <v>#DIV/0!</v>
      </c>
      <c r="AL100" s="77"/>
      <c r="AM100" s="77"/>
      <c r="AN100" s="142">
        <f t="shared" si="76"/>
        <v>0</v>
      </c>
      <c r="AO100" s="73"/>
      <c r="AP100" s="74"/>
      <c r="AQ100" s="146">
        <f t="shared" si="60"/>
        <v>0</v>
      </c>
      <c r="AR100" s="147">
        <f t="shared" si="61"/>
        <v>0</v>
      </c>
      <c r="AS100" s="147">
        <f t="shared" si="65"/>
        <v>0</v>
      </c>
    </row>
    <row r="101" spans="2:45" ht="15" x14ac:dyDescent="0.25">
      <c r="B101" s="84"/>
      <c r="C101" s="84"/>
      <c r="D101" s="85" t="s">
        <v>238</v>
      </c>
      <c r="E101" s="86" t="s">
        <v>124</v>
      </c>
      <c r="F101" s="77"/>
      <c r="G101" s="77"/>
      <c r="H101" s="142">
        <f t="shared" si="72"/>
        <v>0</v>
      </c>
      <c r="I101" s="77"/>
      <c r="J101" s="77"/>
      <c r="K101" s="142">
        <f>+I101+J101</f>
        <v>0</v>
      </c>
      <c r="L101" s="81"/>
      <c r="M101" s="81"/>
      <c r="N101" s="146">
        <f t="shared" si="56"/>
        <v>0</v>
      </c>
      <c r="O101" s="147">
        <f t="shared" si="57"/>
        <v>0</v>
      </c>
      <c r="P101" s="147">
        <f t="shared" si="62"/>
        <v>0</v>
      </c>
      <c r="Q101" s="77"/>
      <c r="R101" s="77"/>
      <c r="S101" s="142">
        <f t="shared" si="73"/>
        <v>0</v>
      </c>
      <c r="T101" s="77"/>
      <c r="U101" s="77"/>
      <c r="V101" s="142">
        <f t="shared" si="74"/>
        <v>0</v>
      </c>
      <c r="W101" s="142">
        <f t="shared" si="55"/>
        <v>0</v>
      </c>
      <c r="X101" s="73"/>
      <c r="Y101" s="74"/>
      <c r="Z101" s="82">
        <f t="shared" si="58"/>
        <v>0</v>
      </c>
      <c r="AA101" s="146">
        <f>IF(Parámetros!$D$19="N/A",0,W101-K101)</f>
        <v>0</v>
      </c>
      <c r="AB101" s="147">
        <f t="shared" si="59"/>
        <v>0</v>
      </c>
      <c r="AC101" s="147" t="e">
        <f t="shared" si="63"/>
        <v>#DIV/0!</v>
      </c>
      <c r="AD101" s="77"/>
      <c r="AE101" s="77"/>
      <c r="AF101" s="142">
        <f t="shared" si="75"/>
        <v>0</v>
      </c>
      <c r="AG101" s="73"/>
      <c r="AH101" s="74"/>
      <c r="AI101" s="146">
        <f>IF(Parámetros!$D$19="N/A",AF101-K101,AF101-W101)</f>
        <v>0</v>
      </c>
      <c r="AJ101" s="147">
        <f>IF(Parámetros!$D$19="N/A",IF(ISERROR(IF(AND(K101&gt;1,AF101=0),0%,IF(AND(K101=0,AF101&gt;1),100%,AI101/W101))),0,IF(AND(K101&gt;1,AF101=0),0%,IF(AND(K101=0,AF101&gt;1),100%,AI101/K101))),IF(ISERROR(IF(AND(W101&gt;1,AF101=0),0%,IF(AND(W101=0,AF101&gt;1),100%,AI101/W101))),0,IF(AND(W101&gt;1,AF101=0),0%,IF(AND(W101=0,AF101&gt;1),100%,AI101/W101))))</f>
        <v>0</v>
      </c>
      <c r="AK101" s="147" t="e">
        <f t="shared" si="64"/>
        <v>#DIV/0!</v>
      </c>
      <c r="AL101" s="77"/>
      <c r="AM101" s="77"/>
      <c r="AN101" s="142">
        <f t="shared" si="76"/>
        <v>0</v>
      </c>
      <c r="AO101" s="73"/>
      <c r="AP101" s="74"/>
      <c r="AQ101" s="146">
        <f t="shared" si="60"/>
        <v>0</v>
      </c>
      <c r="AR101" s="147">
        <f t="shared" si="61"/>
        <v>0</v>
      </c>
      <c r="AS101" s="147">
        <f t="shared" si="65"/>
        <v>0</v>
      </c>
    </row>
    <row r="102" spans="2:45" ht="15" x14ac:dyDescent="0.25">
      <c r="B102" s="84"/>
      <c r="C102" s="84"/>
      <c r="D102" s="85" t="s">
        <v>239</v>
      </c>
      <c r="E102" s="86" t="s">
        <v>125</v>
      </c>
      <c r="F102" s="77"/>
      <c r="G102" s="77"/>
      <c r="H102" s="142">
        <f t="shared" si="72"/>
        <v>0</v>
      </c>
      <c r="I102" s="77"/>
      <c r="J102" s="77"/>
      <c r="K102" s="142">
        <f>+I102+J102</f>
        <v>0</v>
      </c>
      <c r="L102" s="81"/>
      <c r="M102" s="81"/>
      <c r="N102" s="146">
        <f t="shared" si="56"/>
        <v>0</v>
      </c>
      <c r="O102" s="147">
        <f t="shared" si="57"/>
        <v>0</v>
      </c>
      <c r="P102" s="147">
        <f t="shared" si="62"/>
        <v>0</v>
      </c>
      <c r="Q102" s="77"/>
      <c r="R102" s="77"/>
      <c r="S102" s="142">
        <f t="shared" si="73"/>
        <v>0</v>
      </c>
      <c r="T102" s="77"/>
      <c r="U102" s="77"/>
      <c r="V102" s="142">
        <f t="shared" si="74"/>
        <v>0</v>
      </c>
      <c r="W102" s="142">
        <f t="shared" si="55"/>
        <v>0</v>
      </c>
      <c r="X102" s="73"/>
      <c r="Y102" s="74"/>
      <c r="Z102" s="82">
        <f t="shared" si="58"/>
        <v>0</v>
      </c>
      <c r="AA102" s="146">
        <f>IF(Parámetros!$D$19="N/A",0,W102-K102)</f>
        <v>0</v>
      </c>
      <c r="AB102" s="147">
        <f t="shared" si="59"/>
        <v>0</v>
      </c>
      <c r="AC102" s="147" t="e">
        <f t="shared" si="63"/>
        <v>#DIV/0!</v>
      </c>
      <c r="AD102" s="77"/>
      <c r="AE102" s="77"/>
      <c r="AF102" s="142">
        <f t="shared" si="75"/>
        <v>0</v>
      </c>
      <c r="AG102" s="73"/>
      <c r="AH102" s="74"/>
      <c r="AI102" s="146">
        <f>IF(Parámetros!$D$19="N/A",AF102-K102,AF102-W102)</f>
        <v>0</v>
      </c>
      <c r="AJ102" s="147">
        <f>IF(Parámetros!$D$19="N/A",IF(ISERROR(IF(AND(K102&gt;1,AF102=0),0%,IF(AND(K102=0,AF102&gt;1),100%,AI102/W102))),0,IF(AND(K102&gt;1,AF102=0),0%,IF(AND(K102=0,AF102&gt;1),100%,AI102/K102))),IF(ISERROR(IF(AND(W102&gt;1,AF102=0),0%,IF(AND(W102=0,AF102&gt;1),100%,AI102/W102))),0,IF(AND(W102&gt;1,AF102=0),0%,IF(AND(W102=0,AF102&gt;1),100%,AI102/W102))))</f>
        <v>0</v>
      </c>
      <c r="AK102" s="147" t="e">
        <f t="shared" si="64"/>
        <v>#DIV/0!</v>
      </c>
      <c r="AL102" s="77"/>
      <c r="AM102" s="77"/>
      <c r="AN102" s="142">
        <f t="shared" si="76"/>
        <v>0</v>
      </c>
      <c r="AO102" s="73"/>
      <c r="AP102" s="74"/>
      <c r="AQ102" s="146">
        <f t="shared" si="60"/>
        <v>0</v>
      </c>
      <c r="AR102" s="147">
        <f t="shared" si="61"/>
        <v>0</v>
      </c>
      <c r="AS102" s="147">
        <f t="shared" si="65"/>
        <v>0</v>
      </c>
    </row>
    <row r="103" spans="2:45" ht="15" x14ac:dyDescent="0.25">
      <c r="B103" s="84"/>
      <c r="C103" s="84"/>
      <c r="D103" s="85" t="s">
        <v>240</v>
      </c>
      <c r="E103" s="86" t="s">
        <v>126</v>
      </c>
      <c r="F103" s="77"/>
      <c r="G103" s="77"/>
      <c r="H103" s="142">
        <f t="shared" si="72"/>
        <v>0</v>
      </c>
      <c r="I103" s="77"/>
      <c r="J103" s="77"/>
      <c r="K103" s="142">
        <f>+I103+J103</f>
        <v>0</v>
      </c>
      <c r="L103" s="81"/>
      <c r="M103" s="81"/>
      <c r="N103" s="146">
        <f t="shared" si="56"/>
        <v>0</v>
      </c>
      <c r="O103" s="147">
        <f t="shared" si="57"/>
        <v>0</v>
      </c>
      <c r="P103" s="147">
        <f t="shared" si="62"/>
        <v>0</v>
      </c>
      <c r="Q103" s="77"/>
      <c r="R103" s="77"/>
      <c r="S103" s="142">
        <f t="shared" si="73"/>
        <v>0</v>
      </c>
      <c r="T103" s="77"/>
      <c r="U103" s="77"/>
      <c r="V103" s="142">
        <f t="shared" si="74"/>
        <v>0</v>
      </c>
      <c r="W103" s="142">
        <f t="shared" si="55"/>
        <v>0</v>
      </c>
      <c r="X103" s="73"/>
      <c r="Y103" s="74"/>
      <c r="Z103" s="82">
        <f t="shared" si="58"/>
        <v>0</v>
      </c>
      <c r="AA103" s="146">
        <f>IF(Parámetros!$D$19="N/A",0,W103-K103)</f>
        <v>0</v>
      </c>
      <c r="AB103" s="147">
        <f t="shared" si="59"/>
        <v>0</v>
      </c>
      <c r="AC103" s="147" t="e">
        <f t="shared" si="63"/>
        <v>#DIV/0!</v>
      </c>
      <c r="AD103" s="77"/>
      <c r="AE103" s="77"/>
      <c r="AF103" s="142">
        <f t="shared" si="75"/>
        <v>0</v>
      </c>
      <c r="AG103" s="73"/>
      <c r="AH103" s="74"/>
      <c r="AI103" s="146">
        <f>IF(Parámetros!$D$19="N/A",AF103-K103,AF103-W103)</f>
        <v>0</v>
      </c>
      <c r="AJ103" s="147">
        <f>IF(Parámetros!$D$19="N/A",IF(ISERROR(IF(AND(K103&gt;1,AF103=0),0%,IF(AND(K103=0,AF103&gt;1),100%,AI103/W103))),0,IF(AND(K103&gt;1,AF103=0),0%,IF(AND(K103=0,AF103&gt;1),100%,AI103/K103))),IF(ISERROR(IF(AND(W103&gt;1,AF103=0),0%,IF(AND(W103=0,AF103&gt;1),100%,AI103/W103))),0,IF(AND(W103&gt;1,AF103=0),0%,IF(AND(W103=0,AF103&gt;1),100%,AI103/W103))))</f>
        <v>0</v>
      </c>
      <c r="AK103" s="147" t="e">
        <f t="shared" si="64"/>
        <v>#DIV/0!</v>
      </c>
      <c r="AL103" s="77"/>
      <c r="AM103" s="77"/>
      <c r="AN103" s="142">
        <f t="shared" si="76"/>
        <v>0</v>
      </c>
      <c r="AO103" s="73"/>
      <c r="AP103" s="74"/>
      <c r="AQ103" s="146">
        <f t="shared" si="60"/>
        <v>0</v>
      </c>
      <c r="AR103" s="147">
        <f t="shared" si="61"/>
        <v>0</v>
      </c>
      <c r="AS103" s="147">
        <f t="shared" si="65"/>
        <v>0</v>
      </c>
    </row>
    <row r="104" spans="2:45" ht="15" x14ac:dyDescent="0.25">
      <c r="B104" s="84"/>
      <c r="C104" s="84"/>
      <c r="D104" s="93" t="s">
        <v>241</v>
      </c>
      <c r="E104" s="94" t="s">
        <v>137</v>
      </c>
      <c r="F104" s="77"/>
      <c r="G104" s="77"/>
      <c r="H104" s="142">
        <f>+H105</f>
        <v>0</v>
      </c>
      <c r="I104" s="77"/>
      <c r="J104" s="77"/>
      <c r="K104" s="142">
        <f>+K105</f>
        <v>0</v>
      </c>
      <c r="L104" s="81"/>
      <c r="M104" s="81"/>
      <c r="N104" s="146">
        <f t="shared" si="56"/>
        <v>0</v>
      </c>
      <c r="O104" s="147">
        <f t="shared" si="57"/>
        <v>0</v>
      </c>
      <c r="P104" s="147">
        <f t="shared" si="62"/>
        <v>0</v>
      </c>
      <c r="Q104" s="77"/>
      <c r="R104" s="77"/>
      <c r="S104" s="142">
        <f>+S105</f>
        <v>0</v>
      </c>
      <c r="T104" s="77"/>
      <c r="U104" s="77"/>
      <c r="V104" s="142">
        <f>+V105</f>
        <v>0</v>
      </c>
      <c r="W104" s="142">
        <f t="shared" si="55"/>
        <v>0</v>
      </c>
      <c r="X104" s="73"/>
      <c r="Y104" s="74"/>
      <c r="Z104" s="82">
        <f t="shared" si="58"/>
        <v>0</v>
      </c>
      <c r="AA104" s="146">
        <f>IF(Parámetros!$D$19="N/A",0,W104-K104)</f>
        <v>0</v>
      </c>
      <c r="AB104" s="147">
        <f t="shared" si="59"/>
        <v>0</v>
      </c>
      <c r="AC104" s="147" t="e">
        <f t="shared" si="63"/>
        <v>#DIV/0!</v>
      </c>
      <c r="AD104" s="77"/>
      <c r="AE104" s="77"/>
      <c r="AF104" s="142">
        <f>+AF105</f>
        <v>0</v>
      </c>
      <c r="AG104" s="73"/>
      <c r="AH104" s="74"/>
      <c r="AI104" s="146">
        <f>IF(Parámetros!$D$19="N/A",AF104-K104,AF104-W104)</f>
        <v>0</v>
      </c>
      <c r="AJ104" s="147">
        <f>IF(Parámetros!$D$19="N/A",IF(ISERROR(IF(AND(K104&gt;1,AF104=0),0%,IF(AND(K104=0,AF104&gt;1),100%,AI104/W104))),0,IF(AND(K104&gt;1,AF104=0),0%,IF(AND(K104=0,AF104&gt;1),100%,AI104/K104))),IF(ISERROR(IF(AND(W104&gt;1,AF104=0),0%,IF(AND(W104=0,AF104&gt;1),100%,AI104/W104))),0,IF(AND(W104&gt;1,AF104=0),0%,IF(AND(W104=0,AF104&gt;1),100%,AI104/W104))))</f>
        <v>0</v>
      </c>
      <c r="AK104" s="147" t="e">
        <f t="shared" si="64"/>
        <v>#DIV/0!</v>
      </c>
      <c r="AL104" s="77"/>
      <c r="AM104" s="77"/>
      <c r="AN104" s="142">
        <f>+AN105</f>
        <v>0</v>
      </c>
      <c r="AO104" s="73"/>
      <c r="AP104" s="74"/>
      <c r="AQ104" s="146">
        <f t="shared" si="60"/>
        <v>0</v>
      </c>
      <c r="AR104" s="147">
        <f t="shared" si="61"/>
        <v>0</v>
      </c>
      <c r="AS104" s="147">
        <f t="shared" si="65"/>
        <v>0</v>
      </c>
    </row>
    <row r="105" spans="2:45" ht="15" x14ac:dyDescent="0.25">
      <c r="B105" s="84"/>
      <c r="C105" s="84"/>
      <c r="D105" s="95" t="s">
        <v>242</v>
      </c>
      <c r="E105" s="96" t="s">
        <v>191</v>
      </c>
      <c r="F105" s="77"/>
      <c r="G105" s="77"/>
      <c r="H105" s="142">
        <f t="shared" ref="H105:H106" si="77">+F105+G105</f>
        <v>0</v>
      </c>
      <c r="I105" s="77"/>
      <c r="J105" s="77"/>
      <c r="K105" s="142">
        <f>+I105+J105</f>
        <v>0</v>
      </c>
      <c r="L105" s="81"/>
      <c r="M105" s="81"/>
      <c r="N105" s="146">
        <f t="shared" si="56"/>
        <v>0</v>
      </c>
      <c r="O105" s="147">
        <f t="shared" si="57"/>
        <v>0</v>
      </c>
      <c r="P105" s="147">
        <f t="shared" si="62"/>
        <v>0</v>
      </c>
      <c r="Q105" s="77"/>
      <c r="R105" s="77"/>
      <c r="S105" s="142">
        <f t="shared" ref="S105:S106" si="78">+Q105+R105</f>
        <v>0</v>
      </c>
      <c r="T105" s="77"/>
      <c r="U105" s="77"/>
      <c r="V105" s="142">
        <f t="shared" ref="V105:V106" si="79">+T105+U105</f>
        <v>0</v>
      </c>
      <c r="W105" s="142">
        <f t="shared" si="55"/>
        <v>0</v>
      </c>
      <c r="X105" s="73"/>
      <c r="Y105" s="74"/>
      <c r="Z105" s="82">
        <f t="shared" si="58"/>
        <v>0</v>
      </c>
      <c r="AA105" s="146">
        <f>IF(Parámetros!$D$19="N/A",0,W105-K105)</f>
        <v>0</v>
      </c>
      <c r="AB105" s="147">
        <f t="shared" si="59"/>
        <v>0</v>
      </c>
      <c r="AC105" s="147" t="e">
        <f t="shared" si="63"/>
        <v>#DIV/0!</v>
      </c>
      <c r="AD105" s="77"/>
      <c r="AE105" s="77"/>
      <c r="AF105" s="142">
        <f t="shared" ref="AF105:AF106" si="80">+AD105+AE105</f>
        <v>0</v>
      </c>
      <c r="AG105" s="73"/>
      <c r="AH105" s="74"/>
      <c r="AI105" s="146">
        <f>IF(Parámetros!$D$19="N/A",AF105-K105,AF105-W105)</f>
        <v>0</v>
      </c>
      <c r="AJ105" s="147">
        <f>IF(Parámetros!$D$19="N/A",IF(ISERROR(IF(AND(K105&gt;1,AF105=0),0%,IF(AND(K105=0,AF105&gt;1),100%,AI105/W105))),0,IF(AND(K105&gt;1,AF105=0),0%,IF(AND(K105=0,AF105&gt;1),100%,AI105/K105))),IF(ISERROR(IF(AND(W105&gt;1,AF105=0),0%,IF(AND(W105=0,AF105&gt;1),100%,AI105/W105))),0,IF(AND(W105&gt;1,AF105=0),0%,IF(AND(W105=0,AF105&gt;1),100%,AI105/W105))))</f>
        <v>0</v>
      </c>
      <c r="AK105" s="147" t="e">
        <f t="shared" si="64"/>
        <v>#DIV/0!</v>
      </c>
      <c r="AL105" s="77"/>
      <c r="AM105" s="77"/>
      <c r="AN105" s="142">
        <f t="shared" ref="AN105:AN106" si="81">+AL105+AM105</f>
        <v>0</v>
      </c>
      <c r="AO105" s="73"/>
      <c r="AP105" s="74"/>
      <c r="AQ105" s="146">
        <f t="shared" si="60"/>
        <v>0</v>
      </c>
      <c r="AR105" s="147">
        <f t="shared" si="61"/>
        <v>0</v>
      </c>
      <c r="AS105" s="147">
        <f t="shared" si="65"/>
        <v>0</v>
      </c>
    </row>
    <row r="106" spans="2:45" ht="15" x14ac:dyDescent="0.25">
      <c r="B106" s="84"/>
      <c r="C106" s="84"/>
      <c r="D106" s="86" t="s">
        <v>243</v>
      </c>
      <c r="E106" s="97" t="s">
        <v>112</v>
      </c>
      <c r="F106" s="77"/>
      <c r="G106" s="77"/>
      <c r="H106" s="142">
        <f t="shared" si="77"/>
        <v>0</v>
      </c>
      <c r="I106" s="77"/>
      <c r="J106" s="77"/>
      <c r="K106" s="142">
        <f>+I106+J106</f>
        <v>0</v>
      </c>
      <c r="L106" s="81"/>
      <c r="M106" s="81"/>
      <c r="N106" s="146">
        <f t="shared" si="56"/>
        <v>0</v>
      </c>
      <c r="O106" s="147">
        <f t="shared" si="57"/>
        <v>0</v>
      </c>
      <c r="P106" s="147">
        <f t="shared" si="62"/>
        <v>0</v>
      </c>
      <c r="Q106" s="77"/>
      <c r="R106" s="77"/>
      <c r="S106" s="142">
        <f t="shared" si="78"/>
        <v>0</v>
      </c>
      <c r="T106" s="77"/>
      <c r="U106" s="77"/>
      <c r="V106" s="142">
        <f t="shared" si="79"/>
        <v>0</v>
      </c>
      <c r="W106" s="142">
        <f t="shared" si="55"/>
        <v>0</v>
      </c>
      <c r="X106" s="73"/>
      <c r="Y106" s="74"/>
      <c r="Z106" s="82">
        <f t="shared" si="58"/>
        <v>0</v>
      </c>
      <c r="AA106" s="146">
        <f>IF(Parámetros!$D$19="N/A",0,W106-K106)</f>
        <v>0</v>
      </c>
      <c r="AB106" s="147">
        <f t="shared" si="59"/>
        <v>0</v>
      </c>
      <c r="AC106" s="147" t="e">
        <f t="shared" si="63"/>
        <v>#DIV/0!</v>
      </c>
      <c r="AD106" s="77"/>
      <c r="AE106" s="77"/>
      <c r="AF106" s="142">
        <f t="shared" si="80"/>
        <v>0</v>
      </c>
      <c r="AG106" s="73"/>
      <c r="AH106" s="74"/>
      <c r="AI106" s="146">
        <f>IF(Parámetros!$D$19="N/A",AF106-K106,AF106-W106)</f>
        <v>0</v>
      </c>
      <c r="AJ106" s="147">
        <f>IF(Parámetros!$D$19="N/A",IF(ISERROR(IF(AND(K106&gt;1,AF106=0),0%,IF(AND(K106=0,AF106&gt;1),100%,AI106/W106))),0,IF(AND(K106&gt;1,AF106=0),0%,IF(AND(K106=0,AF106&gt;1),100%,AI106/K106))),IF(ISERROR(IF(AND(W106&gt;1,AF106=0),0%,IF(AND(W106=0,AF106&gt;1),100%,AI106/W106))),0,IF(AND(W106&gt;1,AF106=0),0%,IF(AND(W106=0,AF106&gt;1),100%,AI106/W106))))</f>
        <v>0</v>
      </c>
      <c r="AK106" s="147" t="e">
        <f t="shared" si="64"/>
        <v>#DIV/0!</v>
      </c>
      <c r="AL106" s="77"/>
      <c r="AM106" s="77"/>
      <c r="AN106" s="142">
        <f t="shared" si="81"/>
        <v>0</v>
      </c>
      <c r="AO106" s="73"/>
      <c r="AP106" s="74"/>
      <c r="AQ106" s="146">
        <f t="shared" si="60"/>
        <v>0</v>
      </c>
      <c r="AR106" s="147">
        <f t="shared" si="61"/>
        <v>0</v>
      </c>
      <c r="AS106" s="147">
        <f t="shared" si="65"/>
        <v>0</v>
      </c>
    </row>
    <row r="107" spans="2:45" ht="15" x14ac:dyDescent="0.25">
      <c r="B107" s="84"/>
      <c r="C107" s="84"/>
      <c r="D107" s="91" t="s">
        <v>244</v>
      </c>
      <c r="E107" s="92" t="s">
        <v>138</v>
      </c>
      <c r="F107" s="77"/>
      <c r="G107" s="77"/>
      <c r="H107" s="142">
        <f>SUM(H108:H113)</f>
        <v>0</v>
      </c>
      <c r="I107" s="77"/>
      <c r="J107" s="77"/>
      <c r="K107" s="142">
        <f>SUM(K108:K113)</f>
        <v>0</v>
      </c>
      <c r="L107" s="81"/>
      <c r="M107" s="81"/>
      <c r="N107" s="146">
        <f t="shared" si="56"/>
        <v>0</v>
      </c>
      <c r="O107" s="147">
        <f t="shared" si="57"/>
        <v>0</v>
      </c>
      <c r="P107" s="147">
        <f t="shared" si="62"/>
        <v>0</v>
      </c>
      <c r="Q107" s="77"/>
      <c r="R107" s="77"/>
      <c r="S107" s="142">
        <f>SUM(S108:S113)</f>
        <v>0</v>
      </c>
      <c r="T107" s="77"/>
      <c r="U107" s="77"/>
      <c r="V107" s="142">
        <f>SUM(V108:V113)</f>
        <v>0</v>
      </c>
      <c r="W107" s="142">
        <f t="shared" si="55"/>
        <v>0</v>
      </c>
      <c r="X107" s="73"/>
      <c r="Y107" s="74"/>
      <c r="Z107" s="82">
        <f t="shared" si="58"/>
        <v>0</v>
      </c>
      <c r="AA107" s="146">
        <f>IF(Parámetros!$D$19="N/A",0,W107-K107)</f>
        <v>0</v>
      </c>
      <c r="AB107" s="147">
        <f t="shared" si="59"/>
        <v>0</v>
      </c>
      <c r="AC107" s="147" t="e">
        <f t="shared" si="63"/>
        <v>#DIV/0!</v>
      </c>
      <c r="AD107" s="77"/>
      <c r="AE107" s="77"/>
      <c r="AF107" s="142">
        <f>SUM(AF108:AF113)</f>
        <v>0</v>
      </c>
      <c r="AG107" s="73"/>
      <c r="AH107" s="74"/>
      <c r="AI107" s="146">
        <f>IF(Parámetros!$D$19="N/A",AF107-K107,AF107-W107)</f>
        <v>0</v>
      </c>
      <c r="AJ107" s="147">
        <f>IF(Parámetros!$D$19="N/A",IF(ISERROR(IF(AND(K107&gt;1,AF107=0),0%,IF(AND(K107=0,AF107&gt;1),100%,AI107/W107))),0,IF(AND(K107&gt;1,AF107=0),0%,IF(AND(K107=0,AF107&gt;1),100%,AI107/K107))),IF(ISERROR(IF(AND(W107&gt;1,AF107=0),0%,IF(AND(W107=0,AF107&gt;1),100%,AI107/W107))),0,IF(AND(W107&gt;1,AF107=0),0%,IF(AND(W107=0,AF107&gt;1),100%,AI107/W107))))</f>
        <v>0</v>
      </c>
      <c r="AK107" s="147" t="e">
        <f t="shared" si="64"/>
        <v>#DIV/0!</v>
      </c>
      <c r="AL107" s="77"/>
      <c r="AM107" s="77"/>
      <c r="AN107" s="142">
        <f>SUM(AN108:AN113)</f>
        <v>0</v>
      </c>
      <c r="AO107" s="73"/>
      <c r="AP107" s="74"/>
      <c r="AQ107" s="146">
        <f t="shared" si="60"/>
        <v>0</v>
      </c>
      <c r="AR107" s="147">
        <f t="shared" si="61"/>
        <v>0</v>
      </c>
      <c r="AS107" s="147">
        <f t="shared" si="65"/>
        <v>0</v>
      </c>
    </row>
    <row r="108" spans="2:45" ht="15" x14ac:dyDescent="0.25">
      <c r="B108" s="84"/>
      <c r="C108" s="84"/>
      <c r="D108" s="85" t="s">
        <v>245</v>
      </c>
      <c r="E108" s="86" t="s">
        <v>122</v>
      </c>
      <c r="F108" s="77"/>
      <c r="G108" s="77"/>
      <c r="H108" s="142">
        <f t="shared" ref="H108:H113" si="82">+F108+G108</f>
        <v>0</v>
      </c>
      <c r="I108" s="77"/>
      <c r="J108" s="77"/>
      <c r="K108" s="142">
        <f t="shared" ref="K108:K113" si="83">+I108+J108</f>
        <v>0</v>
      </c>
      <c r="L108" s="81"/>
      <c r="M108" s="81"/>
      <c r="N108" s="146">
        <f t="shared" si="56"/>
        <v>0</v>
      </c>
      <c r="O108" s="147">
        <f t="shared" si="57"/>
        <v>0</v>
      </c>
      <c r="P108" s="147">
        <f t="shared" si="62"/>
        <v>0</v>
      </c>
      <c r="Q108" s="77"/>
      <c r="R108" s="77"/>
      <c r="S108" s="142">
        <f t="shared" ref="S108:S113" si="84">+Q108+R108</f>
        <v>0</v>
      </c>
      <c r="T108" s="77"/>
      <c r="U108" s="77"/>
      <c r="V108" s="142">
        <f t="shared" ref="V108:V113" si="85">+T108+U108</f>
        <v>0</v>
      </c>
      <c r="W108" s="142">
        <f t="shared" si="55"/>
        <v>0</v>
      </c>
      <c r="X108" s="73"/>
      <c r="Y108" s="74"/>
      <c r="Z108" s="82">
        <f t="shared" si="58"/>
        <v>0</v>
      </c>
      <c r="AA108" s="146">
        <f>IF(Parámetros!$D$19="N/A",0,W108-K108)</f>
        <v>0</v>
      </c>
      <c r="AB108" s="147">
        <f t="shared" si="59"/>
        <v>0</v>
      </c>
      <c r="AC108" s="147" t="e">
        <f t="shared" si="63"/>
        <v>#DIV/0!</v>
      </c>
      <c r="AD108" s="77"/>
      <c r="AE108" s="77"/>
      <c r="AF108" s="142">
        <f t="shared" ref="AF108:AF113" si="86">+AD108+AE108</f>
        <v>0</v>
      </c>
      <c r="AG108" s="73"/>
      <c r="AH108" s="74"/>
      <c r="AI108" s="146">
        <f>IF(Parámetros!$D$19="N/A",AF108-K108,AF108-W108)</f>
        <v>0</v>
      </c>
      <c r="AJ108" s="147">
        <f>IF(Parámetros!$D$19="N/A",IF(ISERROR(IF(AND(K108&gt;1,AF108=0),0%,IF(AND(K108=0,AF108&gt;1),100%,AI108/W108))),0,IF(AND(K108&gt;1,AF108=0),0%,IF(AND(K108=0,AF108&gt;1),100%,AI108/K108))),IF(ISERROR(IF(AND(W108&gt;1,AF108=0),0%,IF(AND(W108=0,AF108&gt;1),100%,AI108/W108))),0,IF(AND(W108&gt;1,AF108=0),0%,IF(AND(W108=0,AF108&gt;1),100%,AI108/W108))))</f>
        <v>0</v>
      </c>
      <c r="AK108" s="147" t="e">
        <f t="shared" si="64"/>
        <v>#DIV/0!</v>
      </c>
      <c r="AL108" s="77"/>
      <c r="AM108" s="77"/>
      <c r="AN108" s="142">
        <f t="shared" ref="AN108:AN113" si="87">+AL108+AM108</f>
        <v>0</v>
      </c>
      <c r="AO108" s="73"/>
      <c r="AP108" s="74"/>
      <c r="AQ108" s="146">
        <f t="shared" si="60"/>
        <v>0</v>
      </c>
      <c r="AR108" s="147">
        <f t="shared" si="61"/>
        <v>0</v>
      </c>
      <c r="AS108" s="147">
        <f t="shared" si="65"/>
        <v>0</v>
      </c>
    </row>
    <row r="109" spans="2:45" ht="15" x14ac:dyDescent="0.25">
      <c r="B109" s="84"/>
      <c r="C109" s="84"/>
      <c r="D109" s="85" t="s">
        <v>246</v>
      </c>
      <c r="E109" s="86" t="s">
        <v>123</v>
      </c>
      <c r="F109" s="77"/>
      <c r="G109" s="77"/>
      <c r="H109" s="142">
        <f t="shared" si="82"/>
        <v>0</v>
      </c>
      <c r="I109" s="77"/>
      <c r="J109" s="77"/>
      <c r="K109" s="142">
        <f t="shared" si="83"/>
        <v>0</v>
      </c>
      <c r="L109" s="81"/>
      <c r="M109" s="81"/>
      <c r="N109" s="146">
        <f t="shared" si="56"/>
        <v>0</v>
      </c>
      <c r="O109" s="147">
        <f t="shared" si="57"/>
        <v>0</v>
      </c>
      <c r="P109" s="147">
        <f t="shared" si="62"/>
        <v>0</v>
      </c>
      <c r="Q109" s="77"/>
      <c r="R109" s="77"/>
      <c r="S109" s="142">
        <f t="shared" si="84"/>
        <v>0</v>
      </c>
      <c r="T109" s="77"/>
      <c r="U109" s="77"/>
      <c r="V109" s="142">
        <f t="shared" si="85"/>
        <v>0</v>
      </c>
      <c r="W109" s="142">
        <f t="shared" si="55"/>
        <v>0</v>
      </c>
      <c r="X109" s="73"/>
      <c r="Y109" s="74"/>
      <c r="Z109" s="82">
        <f t="shared" si="58"/>
        <v>0</v>
      </c>
      <c r="AA109" s="146">
        <f>IF(Parámetros!$D$19="N/A",0,W109-K109)</f>
        <v>0</v>
      </c>
      <c r="AB109" s="147">
        <f t="shared" si="59"/>
        <v>0</v>
      </c>
      <c r="AC109" s="147" t="e">
        <f t="shared" si="63"/>
        <v>#DIV/0!</v>
      </c>
      <c r="AD109" s="77"/>
      <c r="AE109" s="77"/>
      <c r="AF109" s="142">
        <f t="shared" si="86"/>
        <v>0</v>
      </c>
      <c r="AG109" s="73"/>
      <c r="AH109" s="74"/>
      <c r="AI109" s="146">
        <f>IF(Parámetros!$D$19="N/A",AF109-K109,AF109-W109)</f>
        <v>0</v>
      </c>
      <c r="AJ109" s="147">
        <f>IF(Parámetros!$D$19="N/A",IF(ISERROR(IF(AND(K109&gt;1,AF109=0),0%,IF(AND(K109=0,AF109&gt;1),100%,AI109/W109))),0,IF(AND(K109&gt;1,AF109=0),0%,IF(AND(K109=0,AF109&gt;1),100%,AI109/K109))),IF(ISERROR(IF(AND(W109&gt;1,AF109=0),0%,IF(AND(W109=0,AF109&gt;1),100%,AI109/W109))),0,IF(AND(W109&gt;1,AF109=0),0%,IF(AND(W109=0,AF109&gt;1),100%,AI109/W109))))</f>
        <v>0</v>
      </c>
      <c r="AK109" s="147" t="e">
        <f t="shared" si="64"/>
        <v>#DIV/0!</v>
      </c>
      <c r="AL109" s="77"/>
      <c r="AM109" s="77"/>
      <c r="AN109" s="142">
        <f t="shared" si="87"/>
        <v>0</v>
      </c>
      <c r="AO109" s="73"/>
      <c r="AP109" s="74"/>
      <c r="AQ109" s="146">
        <f t="shared" si="60"/>
        <v>0</v>
      </c>
      <c r="AR109" s="147">
        <f t="shared" si="61"/>
        <v>0</v>
      </c>
      <c r="AS109" s="147">
        <f t="shared" si="65"/>
        <v>0</v>
      </c>
    </row>
    <row r="110" spans="2:45" ht="15" x14ac:dyDescent="0.25">
      <c r="B110" s="84"/>
      <c r="C110" s="84"/>
      <c r="D110" s="85" t="s">
        <v>247</v>
      </c>
      <c r="E110" s="86" t="s">
        <v>124</v>
      </c>
      <c r="F110" s="77"/>
      <c r="G110" s="77"/>
      <c r="H110" s="142">
        <f t="shared" si="82"/>
        <v>0</v>
      </c>
      <c r="I110" s="77"/>
      <c r="J110" s="77"/>
      <c r="K110" s="142">
        <f t="shared" si="83"/>
        <v>0</v>
      </c>
      <c r="L110" s="81"/>
      <c r="M110" s="81"/>
      <c r="N110" s="146">
        <f t="shared" si="56"/>
        <v>0</v>
      </c>
      <c r="O110" s="147">
        <f t="shared" si="57"/>
        <v>0</v>
      </c>
      <c r="P110" s="147">
        <f t="shared" si="62"/>
        <v>0</v>
      </c>
      <c r="Q110" s="77"/>
      <c r="R110" s="77"/>
      <c r="S110" s="142">
        <f t="shared" si="84"/>
        <v>0</v>
      </c>
      <c r="T110" s="77"/>
      <c r="U110" s="77"/>
      <c r="V110" s="142">
        <f t="shared" si="85"/>
        <v>0</v>
      </c>
      <c r="W110" s="142">
        <f t="shared" si="55"/>
        <v>0</v>
      </c>
      <c r="X110" s="73"/>
      <c r="Y110" s="74"/>
      <c r="Z110" s="82">
        <f t="shared" si="58"/>
        <v>0</v>
      </c>
      <c r="AA110" s="146">
        <f>IF(Parámetros!$D$19="N/A",0,W110-K110)</f>
        <v>0</v>
      </c>
      <c r="AB110" s="147">
        <f t="shared" si="59"/>
        <v>0</v>
      </c>
      <c r="AC110" s="147" t="e">
        <f t="shared" si="63"/>
        <v>#DIV/0!</v>
      </c>
      <c r="AD110" s="77"/>
      <c r="AE110" s="77"/>
      <c r="AF110" s="142">
        <f t="shared" si="86"/>
        <v>0</v>
      </c>
      <c r="AG110" s="73"/>
      <c r="AH110" s="74"/>
      <c r="AI110" s="146">
        <f>IF(Parámetros!$D$19="N/A",AF110-K110,AF110-W110)</f>
        <v>0</v>
      </c>
      <c r="AJ110" s="147">
        <f>IF(Parámetros!$D$19="N/A",IF(ISERROR(IF(AND(K110&gt;1,AF110=0),0%,IF(AND(K110=0,AF110&gt;1),100%,AI110/W110))),0,IF(AND(K110&gt;1,AF110=0),0%,IF(AND(K110=0,AF110&gt;1),100%,AI110/K110))),IF(ISERROR(IF(AND(W110&gt;1,AF110=0),0%,IF(AND(W110=0,AF110&gt;1),100%,AI110/W110))),0,IF(AND(W110&gt;1,AF110=0),0%,IF(AND(W110=0,AF110&gt;1),100%,AI110/W110))))</f>
        <v>0</v>
      </c>
      <c r="AK110" s="147" t="e">
        <f t="shared" si="64"/>
        <v>#DIV/0!</v>
      </c>
      <c r="AL110" s="77"/>
      <c r="AM110" s="77"/>
      <c r="AN110" s="142">
        <f t="shared" si="87"/>
        <v>0</v>
      </c>
      <c r="AO110" s="73"/>
      <c r="AP110" s="74"/>
      <c r="AQ110" s="146">
        <f t="shared" si="60"/>
        <v>0</v>
      </c>
      <c r="AR110" s="147">
        <f t="shared" si="61"/>
        <v>0</v>
      </c>
      <c r="AS110" s="147">
        <f t="shared" si="65"/>
        <v>0</v>
      </c>
    </row>
    <row r="111" spans="2:45" ht="15" x14ac:dyDescent="0.25">
      <c r="B111" s="84"/>
      <c r="C111" s="84"/>
      <c r="D111" s="85" t="s">
        <v>248</v>
      </c>
      <c r="E111" s="86" t="s">
        <v>125</v>
      </c>
      <c r="F111" s="77"/>
      <c r="G111" s="77"/>
      <c r="H111" s="142">
        <f t="shared" si="82"/>
        <v>0</v>
      </c>
      <c r="I111" s="77"/>
      <c r="J111" s="77"/>
      <c r="K111" s="142">
        <f t="shared" si="83"/>
        <v>0</v>
      </c>
      <c r="L111" s="81"/>
      <c r="M111" s="81"/>
      <c r="N111" s="146">
        <f t="shared" si="56"/>
        <v>0</v>
      </c>
      <c r="O111" s="147">
        <f t="shared" si="57"/>
        <v>0</v>
      </c>
      <c r="P111" s="147">
        <f t="shared" si="62"/>
        <v>0</v>
      </c>
      <c r="Q111" s="77"/>
      <c r="R111" s="77"/>
      <c r="S111" s="142">
        <f t="shared" si="84"/>
        <v>0</v>
      </c>
      <c r="T111" s="77"/>
      <c r="U111" s="77"/>
      <c r="V111" s="142">
        <f t="shared" si="85"/>
        <v>0</v>
      </c>
      <c r="W111" s="142">
        <f t="shared" si="55"/>
        <v>0</v>
      </c>
      <c r="X111" s="73"/>
      <c r="Y111" s="74"/>
      <c r="Z111" s="82">
        <f t="shared" si="58"/>
        <v>0</v>
      </c>
      <c r="AA111" s="146">
        <f>IF(Parámetros!$D$19="N/A",0,W111-K111)</f>
        <v>0</v>
      </c>
      <c r="AB111" s="147">
        <f t="shared" si="59"/>
        <v>0</v>
      </c>
      <c r="AC111" s="147" t="e">
        <f t="shared" si="63"/>
        <v>#DIV/0!</v>
      </c>
      <c r="AD111" s="77"/>
      <c r="AE111" s="77"/>
      <c r="AF111" s="142">
        <f t="shared" si="86"/>
        <v>0</v>
      </c>
      <c r="AG111" s="73"/>
      <c r="AH111" s="74"/>
      <c r="AI111" s="146">
        <f>IF(Parámetros!$D$19="N/A",AF111-K111,AF111-W111)</f>
        <v>0</v>
      </c>
      <c r="AJ111" s="147">
        <f>IF(Parámetros!$D$19="N/A",IF(ISERROR(IF(AND(K111&gt;1,AF111=0),0%,IF(AND(K111=0,AF111&gt;1),100%,AI111/W111))),0,IF(AND(K111&gt;1,AF111=0),0%,IF(AND(K111=0,AF111&gt;1),100%,AI111/K111))),IF(ISERROR(IF(AND(W111&gt;1,AF111=0),0%,IF(AND(W111=0,AF111&gt;1),100%,AI111/W111))),0,IF(AND(W111&gt;1,AF111=0),0%,IF(AND(W111=0,AF111&gt;1),100%,AI111/W111))))</f>
        <v>0</v>
      </c>
      <c r="AK111" s="147" t="e">
        <f t="shared" si="64"/>
        <v>#DIV/0!</v>
      </c>
      <c r="AL111" s="77"/>
      <c r="AM111" s="77"/>
      <c r="AN111" s="142">
        <f t="shared" si="87"/>
        <v>0</v>
      </c>
      <c r="AO111" s="73"/>
      <c r="AP111" s="74"/>
      <c r="AQ111" s="146">
        <f t="shared" si="60"/>
        <v>0</v>
      </c>
      <c r="AR111" s="147">
        <f t="shared" si="61"/>
        <v>0</v>
      </c>
      <c r="AS111" s="147">
        <f t="shared" si="65"/>
        <v>0</v>
      </c>
    </row>
    <row r="112" spans="2:45" ht="15" x14ac:dyDescent="0.25">
      <c r="B112" s="84"/>
      <c r="C112" s="84"/>
      <c r="D112" s="85" t="s">
        <v>249</v>
      </c>
      <c r="E112" s="86" t="s">
        <v>126</v>
      </c>
      <c r="F112" s="77"/>
      <c r="G112" s="77"/>
      <c r="H112" s="142">
        <f t="shared" si="82"/>
        <v>0</v>
      </c>
      <c r="I112" s="77"/>
      <c r="J112" s="77"/>
      <c r="K112" s="142">
        <f t="shared" si="83"/>
        <v>0</v>
      </c>
      <c r="L112" s="81"/>
      <c r="M112" s="81"/>
      <c r="N112" s="146">
        <f t="shared" si="56"/>
        <v>0</v>
      </c>
      <c r="O112" s="147">
        <f t="shared" si="57"/>
        <v>0</v>
      </c>
      <c r="P112" s="147">
        <f t="shared" si="62"/>
        <v>0</v>
      </c>
      <c r="Q112" s="77"/>
      <c r="R112" s="77"/>
      <c r="S112" s="142">
        <f t="shared" si="84"/>
        <v>0</v>
      </c>
      <c r="T112" s="77"/>
      <c r="U112" s="77"/>
      <c r="V112" s="142">
        <f t="shared" si="85"/>
        <v>0</v>
      </c>
      <c r="W112" s="142">
        <f t="shared" si="55"/>
        <v>0</v>
      </c>
      <c r="X112" s="73"/>
      <c r="Y112" s="74"/>
      <c r="Z112" s="82">
        <f t="shared" si="58"/>
        <v>0</v>
      </c>
      <c r="AA112" s="146">
        <f>IF(Parámetros!$D$19="N/A",0,W112-K112)</f>
        <v>0</v>
      </c>
      <c r="AB112" s="147">
        <f t="shared" si="59"/>
        <v>0</v>
      </c>
      <c r="AC112" s="147" t="e">
        <f t="shared" si="63"/>
        <v>#DIV/0!</v>
      </c>
      <c r="AD112" s="77"/>
      <c r="AE112" s="77"/>
      <c r="AF112" s="142">
        <f t="shared" si="86"/>
        <v>0</v>
      </c>
      <c r="AG112" s="73"/>
      <c r="AH112" s="74"/>
      <c r="AI112" s="146">
        <f>IF(Parámetros!$D$19="N/A",AF112-K112,AF112-W112)</f>
        <v>0</v>
      </c>
      <c r="AJ112" s="147">
        <f>IF(Parámetros!$D$19="N/A",IF(ISERROR(IF(AND(K112&gt;1,AF112=0),0%,IF(AND(K112=0,AF112&gt;1),100%,AI112/W112))),0,IF(AND(K112&gt;1,AF112=0),0%,IF(AND(K112=0,AF112&gt;1),100%,AI112/K112))),IF(ISERROR(IF(AND(W112&gt;1,AF112=0),0%,IF(AND(W112=0,AF112&gt;1),100%,AI112/W112))),0,IF(AND(W112&gt;1,AF112=0),0%,IF(AND(W112=0,AF112&gt;1),100%,AI112/W112))))</f>
        <v>0</v>
      </c>
      <c r="AK112" s="147" t="e">
        <f t="shared" si="64"/>
        <v>#DIV/0!</v>
      </c>
      <c r="AL112" s="77"/>
      <c r="AM112" s="77"/>
      <c r="AN112" s="142">
        <f t="shared" si="87"/>
        <v>0</v>
      </c>
      <c r="AO112" s="73"/>
      <c r="AP112" s="74"/>
      <c r="AQ112" s="146">
        <f t="shared" si="60"/>
        <v>0</v>
      </c>
      <c r="AR112" s="147">
        <f t="shared" si="61"/>
        <v>0</v>
      </c>
      <c r="AS112" s="147">
        <f t="shared" si="65"/>
        <v>0</v>
      </c>
    </row>
    <row r="113" spans="2:45" ht="15" x14ac:dyDescent="0.25">
      <c r="B113" s="84"/>
      <c r="C113" s="84"/>
      <c r="D113" s="85" t="s">
        <v>250</v>
      </c>
      <c r="E113" s="86" t="s">
        <v>112</v>
      </c>
      <c r="F113" s="77"/>
      <c r="G113" s="77"/>
      <c r="H113" s="142">
        <f t="shared" si="82"/>
        <v>0</v>
      </c>
      <c r="I113" s="77"/>
      <c r="J113" s="77"/>
      <c r="K113" s="142">
        <f t="shared" si="83"/>
        <v>0</v>
      </c>
      <c r="L113" s="81"/>
      <c r="M113" s="81"/>
      <c r="N113" s="146">
        <f t="shared" si="56"/>
        <v>0</v>
      </c>
      <c r="O113" s="147">
        <f t="shared" si="57"/>
        <v>0</v>
      </c>
      <c r="P113" s="147">
        <f t="shared" si="62"/>
        <v>0</v>
      </c>
      <c r="Q113" s="77"/>
      <c r="R113" s="77"/>
      <c r="S113" s="142">
        <f t="shared" si="84"/>
        <v>0</v>
      </c>
      <c r="T113" s="77"/>
      <c r="U113" s="77"/>
      <c r="V113" s="142">
        <f t="shared" si="85"/>
        <v>0</v>
      </c>
      <c r="W113" s="142">
        <f t="shared" si="55"/>
        <v>0</v>
      </c>
      <c r="X113" s="73"/>
      <c r="Y113" s="74"/>
      <c r="Z113" s="82">
        <f t="shared" si="58"/>
        <v>0</v>
      </c>
      <c r="AA113" s="146">
        <f>IF(Parámetros!$D$19="N/A",0,W113-K113)</f>
        <v>0</v>
      </c>
      <c r="AB113" s="147">
        <f t="shared" si="59"/>
        <v>0</v>
      </c>
      <c r="AC113" s="147" t="e">
        <f t="shared" si="63"/>
        <v>#DIV/0!</v>
      </c>
      <c r="AD113" s="77"/>
      <c r="AE113" s="77"/>
      <c r="AF113" s="142">
        <f t="shared" si="86"/>
        <v>0</v>
      </c>
      <c r="AG113" s="73"/>
      <c r="AH113" s="74"/>
      <c r="AI113" s="146">
        <f>IF(Parámetros!$D$19="N/A",AF113-K113,AF113-W113)</f>
        <v>0</v>
      </c>
      <c r="AJ113" s="147">
        <f>IF(Parámetros!$D$19="N/A",IF(ISERROR(IF(AND(K113&gt;1,AF113=0),0%,IF(AND(K113=0,AF113&gt;1),100%,AI113/W113))),0,IF(AND(K113&gt;1,AF113=0),0%,IF(AND(K113=0,AF113&gt;1),100%,AI113/K113))),IF(ISERROR(IF(AND(W113&gt;1,AF113=0),0%,IF(AND(W113=0,AF113&gt;1),100%,AI113/W113))),0,IF(AND(W113&gt;1,AF113=0),0%,IF(AND(W113=0,AF113&gt;1),100%,AI113/W113))))</f>
        <v>0</v>
      </c>
      <c r="AK113" s="147" t="e">
        <f t="shared" si="64"/>
        <v>#DIV/0!</v>
      </c>
      <c r="AL113" s="77"/>
      <c r="AM113" s="77"/>
      <c r="AN113" s="142">
        <f t="shared" si="87"/>
        <v>0</v>
      </c>
      <c r="AO113" s="73"/>
      <c r="AP113" s="74"/>
      <c r="AQ113" s="146">
        <f t="shared" si="60"/>
        <v>0</v>
      </c>
      <c r="AR113" s="147">
        <f t="shared" si="61"/>
        <v>0</v>
      </c>
      <c r="AS113" s="147">
        <f t="shared" si="65"/>
        <v>0</v>
      </c>
    </row>
    <row r="114" spans="2:45" ht="15" x14ac:dyDescent="0.25">
      <c r="B114" s="84"/>
      <c r="C114" s="84"/>
      <c r="D114" s="91" t="s">
        <v>251</v>
      </c>
      <c r="E114" s="92" t="s">
        <v>139</v>
      </c>
      <c r="F114" s="77"/>
      <c r="G114" s="77"/>
      <c r="H114" s="142">
        <f>SUM(H115:H120)</f>
        <v>0</v>
      </c>
      <c r="I114" s="77"/>
      <c r="J114" s="77"/>
      <c r="K114" s="142">
        <f>SUM(K115:K120)</f>
        <v>0</v>
      </c>
      <c r="L114" s="81"/>
      <c r="M114" s="81"/>
      <c r="N114" s="146">
        <f t="shared" si="56"/>
        <v>0</v>
      </c>
      <c r="O114" s="147">
        <f t="shared" si="57"/>
        <v>0</v>
      </c>
      <c r="P114" s="147">
        <f t="shared" si="62"/>
        <v>0</v>
      </c>
      <c r="Q114" s="77"/>
      <c r="R114" s="77"/>
      <c r="S114" s="142">
        <f>SUM(S115:S120)</f>
        <v>0</v>
      </c>
      <c r="T114" s="77"/>
      <c r="U114" s="77"/>
      <c r="V114" s="142">
        <f>SUM(V115:V120)</f>
        <v>0</v>
      </c>
      <c r="W114" s="142">
        <f t="shared" si="55"/>
        <v>0</v>
      </c>
      <c r="X114" s="73"/>
      <c r="Y114" s="74"/>
      <c r="Z114" s="82">
        <f t="shared" si="58"/>
        <v>0</v>
      </c>
      <c r="AA114" s="146">
        <f>IF(Parámetros!$D$19="N/A",0,W114-K114)</f>
        <v>0</v>
      </c>
      <c r="AB114" s="147">
        <f t="shared" si="59"/>
        <v>0</v>
      </c>
      <c r="AC114" s="147" t="e">
        <f t="shared" si="63"/>
        <v>#DIV/0!</v>
      </c>
      <c r="AD114" s="77"/>
      <c r="AE114" s="77"/>
      <c r="AF114" s="142">
        <f>SUM(AF115:AF120)</f>
        <v>0</v>
      </c>
      <c r="AG114" s="73"/>
      <c r="AH114" s="74"/>
      <c r="AI114" s="146">
        <f>IF(Parámetros!$D$19="N/A",AF114-K114,AF114-W114)</f>
        <v>0</v>
      </c>
      <c r="AJ114" s="147">
        <f>IF(Parámetros!$D$19="N/A",IF(ISERROR(IF(AND(K114&gt;1,AF114=0),0%,IF(AND(K114=0,AF114&gt;1),100%,AI114/W114))),0,IF(AND(K114&gt;1,AF114=0),0%,IF(AND(K114=0,AF114&gt;1),100%,AI114/K114))),IF(ISERROR(IF(AND(W114&gt;1,AF114=0),0%,IF(AND(W114=0,AF114&gt;1),100%,AI114/W114))),0,IF(AND(W114&gt;1,AF114=0),0%,IF(AND(W114=0,AF114&gt;1),100%,AI114/W114))))</f>
        <v>0</v>
      </c>
      <c r="AK114" s="147" t="e">
        <f t="shared" si="64"/>
        <v>#DIV/0!</v>
      </c>
      <c r="AL114" s="77"/>
      <c r="AM114" s="77"/>
      <c r="AN114" s="142">
        <f>SUM(AN115:AN120)</f>
        <v>0</v>
      </c>
      <c r="AO114" s="73"/>
      <c r="AP114" s="74"/>
      <c r="AQ114" s="146">
        <f t="shared" si="60"/>
        <v>0</v>
      </c>
      <c r="AR114" s="147">
        <f t="shared" si="61"/>
        <v>0</v>
      </c>
      <c r="AS114" s="147">
        <f t="shared" si="65"/>
        <v>0</v>
      </c>
    </row>
    <row r="115" spans="2:45" ht="15" x14ac:dyDescent="0.25">
      <c r="B115" s="84"/>
      <c r="C115" s="84"/>
      <c r="D115" s="85" t="s">
        <v>252</v>
      </c>
      <c r="E115" s="86" t="s">
        <v>122</v>
      </c>
      <c r="F115" s="77"/>
      <c r="G115" s="77"/>
      <c r="H115" s="142">
        <f t="shared" ref="H115:H120" si="88">+F115+G115</f>
        <v>0</v>
      </c>
      <c r="I115" s="77"/>
      <c r="J115" s="77"/>
      <c r="K115" s="142">
        <f t="shared" ref="K115:K120" si="89">+I115+J115</f>
        <v>0</v>
      </c>
      <c r="L115" s="81"/>
      <c r="M115" s="81"/>
      <c r="N115" s="146">
        <f t="shared" si="56"/>
        <v>0</v>
      </c>
      <c r="O115" s="147">
        <f t="shared" si="57"/>
        <v>0</v>
      </c>
      <c r="P115" s="147">
        <f t="shared" si="62"/>
        <v>0</v>
      </c>
      <c r="Q115" s="77"/>
      <c r="R115" s="77"/>
      <c r="S115" s="142">
        <f t="shared" ref="S115:S120" si="90">+Q115+R115</f>
        <v>0</v>
      </c>
      <c r="T115" s="77"/>
      <c r="U115" s="77"/>
      <c r="V115" s="142">
        <f t="shared" ref="V115:V120" si="91">+T115+U115</f>
        <v>0</v>
      </c>
      <c r="W115" s="142">
        <f t="shared" si="55"/>
        <v>0</v>
      </c>
      <c r="X115" s="73"/>
      <c r="Y115" s="74"/>
      <c r="Z115" s="82">
        <f t="shared" si="58"/>
        <v>0</v>
      </c>
      <c r="AA115" s="146">
        <f>IF(Parámetros!$D$19="N/A",0,W115-K115)</f>
        <v>0</v>
      </c>
      <c r="AB115" s="147">
        <f t="shared" si="59"/>
        <v>0</v>
      </c>
      <c r="AC115" s="147" t="e">
        <f t="shared" si="63"/>
        <v>#DIV/0!</v>
      </c>
      <c r="AD115" s="77"/>
      <c r="AE115" s="77"/>
      <c r="AF115" s="142">
        <f t="shared" ref="AF115:AF120" si="92">+AD115+AE115</f>
        <v>0</v>
      </c>
      <c r="AG115" s="73"/>
      <c r="AH115" s="74"/>
      <c r="AI115" s="146">
        <f>IF(Parámetros!$D$19="N/A",AF115-K115,AF115-W115)</f>
        <v>0</v>
      </c>
      <c r="AJ115" s="147">
        <f>IF(Parámetros!$D$19="N/A",IF(ISERROR(IF(AND(K115&gt;1,AF115=0),0%,IF(AND(K115=0,AF115&gt;1),100%,AI115/W115))),0,IF(AND(K115&gt;1,AF115=0),0%,IF(AND(K115=0,AF115&gt;1),100%,AI115/K115))),IF(ISERROR(IF(AND(W115&gt;1,AF115=0),0%,IF(AND(W115=0,AF115&gt;1),100%,AI115/W115))),0,IF(AND(W115&gt;1,AF115=0),0%,IF(AND(W115=0,AF115&gt;1),100%,AI115/W115))))</f>
        <v>0</v>
      </c>
      <c r="AK115" s="147" t="e">
        <f t="shared" si="64"/>
        <v>#DIV/0!</v>
      </c>
      <c r="AL115" s="77"/>
      <c r="AM115" s="77"/>
      <c r="AN115" s="142">
        <f t="shared" ref="AN115:AN120" si="93">+AL115+AM115</f>
        <v>0</v>
      </c>
      <c r="AO115" s="73"/>
      <c r="AP115" s="74"/>
      <c r="AQ115" s="146">
        <f t="shared" si="60"/>
        <v>0</v>
      </c>
      <c r="AR115" s="147">
        <f t="shared" si="61"/>
        <v>0</v>
      </c>
      <c r="AS115" s="147">
        <f t="shared" si="65"/>
        <v>0</v>
      </c>
    </row>
    <row r="116" spans="2:45" ht="15" x14ac:dyDescent="0.25">
      <c r="B116" s="84"/>
      <c r="C116" s="84"/>
      <c r="D116" s="85" t="s">
        <v>253</v>
      </c>
      <c r="E116" s="86" t="s">
        <v>123</v>
      </c>
      <c r="F116" s="77"/>
      <c r="G116" s="77"/>
      <c r="H116" s="142">
        <f t="shared" si="88"/>
        <v>0</v>
      </c>
      <c r="I116" s="77"/>
      <c r="J116" s="77"/>
      <c r="K116" s="142">
        <f t="shared" si="89"/>
        <v>0</v>
      </c>
      <c r="L116" s="81"/>
      <c r="M116" s="81"/>
      <c r="N116" s="146">
        <f t="shared" si="56"/>
        <v>0</v>
      </c>
      <c r="O116" s="147">
        <f t="shared" si="57"/>
        <v>0</v>
      </c>
      <c r="P116" s="147">
        <f t="shared" si="62"/>
        <v>0</v>
      </c>
      <c r="Q116" s="77"/>
      <c r="R116" s="77"/>
      <c r="S116" s="142">
        <f t="shared" si="90"/>
        <v>0</v>
      </c>
      <c r="T116" s="77"/>
      <c r="U116" s="77"/>
      <c r="V116" s="142">
        <f t="shared" si="91"/>
        <v>0</v>
      </c>
      <c r="W116" s="142">
        <f t="shared" si="55"/>
        <v>0</v>
      </c>
      <c r="X116" s="73"/>
      <c r="Y116" s="74"/>
      <c r="Z116" s="82">
        <f t="shared" si="58"/>
        <v>0</v>
      </c>
      <c r="AA116" s="146">
        <f>IF(Parámetros!$D$19="N/A",0,W116-K116)</f>
        <v>0</v>
      </c>
      <c r="AB116" s="147">
        <f t="shared" si="59"/>
        <v>0</v>
      </c>
      <c r="AC116" s="147" t="e">
        <f t="shared" si="63"/>
        <v>#DIV/0!</v>
      </c>
      <c r="AD116" s="77"/>
      <c r="AE116" s="77"/>
      <c r="AF116" s="142">
        <f t="shared" si="92"/>
        <v>0</v>
      </c>
      <c r="AG116" s="73"/>
      <c r="AH116" s="74"/>
      <c r="AI116" s="146">
        <f>IF(Parámetros!$D$19="N/A",AF116-K116,AF116-W116)</f>
        <v>0</v>
      </c>
      <c r="AJ116" s="147">
        <f>IF(Parámetros!$D$19="N/A",IF(ISERROR(IF(AND(K116&gt;1,AF116=0),0%,IF(AND(K116=0,AF116&gt;1),100%,AI116/W116))),0,IF(AND(K116&gt;1,AF116=0),0%,IF(AND(K116=0,AF116&gt;1),100%,AI116/K116))),IF(ISERROR(IF(AND(W116&gt;1,AF116=0),0%,IF(AND(W116=0,AF116&gt;1),100%,AI116/W116))),0,IF(AND(W116&gt;1,AF116=0),0%,IF(AND(W116=0,AF116&gt;1),100%,AI116/W116))))</f>
        <v>0</v>
      </c>
      <c r="AK116" s="147" t="e">
        <f t="shared" si="64"/>
        <v>#DIV/0!</v>
      </c>
      <c r="AL116" s="77"/>
      <c r="AM116" s="77"/>
      <c r="AN116" s="142">
        <f t="shared" si="93"/>
        <v>0</v>
      </c>
      <c r="AO116" s="73"/>
      <c r="AP116" s="74"/>
      <c r="AQ116" s="146">
        <f t="shared" si="60"/>
        <v>0</v>
      </c>
      <c r="AR116" s="147">
        <f t="shared" si="61"/>
        <v>0</v>
      </c>
      <c r="AS116" s="147">
        <f t="shared" si="65"/>
        <v>0</v>
      </c>
    </row>
    <row r="117" spans="2:45" ht="15" x14ac:dyDescent="0.25">
      <c r="B117" s="84"/>
      <c r="C117" s="84"/>
      <c r="D117" s="85" t="s">
        <v>254</v>
      </c>
      <c r="E117" s="86" t="s">
        <v>124</v>
      </c>
      <c r="F117" s="77"/>
      <c r="G117" s="77"/>
      <c r="H117" s="142">
        <f t="shared" si="88"/>
        <v>0</v>
      </c>
      <c r="I117" s="77"/>
      <c r="J117" s="77"/>
      <c r="K117" s="142">
        <f t="shared" si="89"/>
        <v>0</v>
      </c>
      <c r="L117" s="81"/>
      <c r="M117" s="81"/>
      <c r="N117" s="146">
        <f t="shared" si="56"/>
        <v>0</v>
      </c>
      <c r="O117" s="147">
        <f t="shared" si="57"/>
        <v>0</v>
      </c>
      <c r="P117" s="147">
        <f t="shared" si="62"/>
        <v>0</v>
      </c>
      <c r="Q117" s="77"/>
      <c r="R117" s="77"/>
      <c r="S117" s="142">
        <f t="shared" si="90"/>
        <v>0</v>
      </c>
      <c r="T117" s="77"/>
      <c r="U117" s="77"/>
      <c r="V117" s="142">
        <f t="shared" si="91"/>
        <v>0</v>
      </c>
      <c r="W117" s="142">
        <f t="shared" si="55"/>
        <v>0</v>
      </c>
      <c r="X117" s="73"/>
      <c r="Y117" s="74"/>
      <c r="Z117" s="82">
        <f t="shared" si="58"/>
        <v>0</v>
      </c>
      <c r="AA117" s="146">
        <f>IF(Parámetros!$D$19="N/A",0,W117-K117)</f>
        <v>0</v>
      </c>
      <c r="AB117" s="147">
        <f t="shared" si="59"/>
        <v>0</v>
      </c>
      <c r="AC117" s="147" t="e">
        <f t="shared" si="63"/>
        <v>#DIV/0!</v>
      </c>
      <c r="AD117" s="77"/>
      <c r="AE117" s="77"/>
      <c r="AF117" s="142">
        <f t="shared" si="92"/>
        <v>0</v>
      </c>
      <c r="AG117" s="73"/>
      <c r="AH117" s="74"/>
      <c r="AI117" s="146">
        <f>IF(Parámetros!$D$19="N/A",AF117-K117,AF117-W117)</f>
        <v>0</v>
      </c>
      <c r="AJ117" s="147">
        <f>IF(Parámetros!$D$19="N/A",IF(ISERROR(IF(AND(K117&gt;1,AF117=0),0%,IF(AND(K117=0,AF117&gt;1),100%,AI117/W117))),0,IF(AND(K117&gt;1,AF117=0),0%,IF(AND(K117=0,AF117&gt;1),100%,AI117/K117))),IF(ISERROR(IF(AND(W117&gt;1,AF117=0),0%,IF(AND(W117=0,AF117&gt;1),100%,AI117/W117))),0,IF(AND(W117&gt;1,AF117=0),0%,IF(AND(W117=0,AF117&gt;1),100%,AI117/W117))))</f>
        <v>0</v>
      </c>
      <c r="AK117" s="147" t="e">
        <f t="shared" si="64"/>
        <v>#DIV/0!</v>
      </c>
      <c r="AL117" s="77"/>
      <c r="AM117" s="77"/>
      <c r="AN117" s="142">
        <f t="shared" si="93"/>
        <v>0</v>
      </c>
      <c r="AO117" s="73"/>
      <c r="AP117" s="74"/>
      <c r="AQ117" s="146">
        <f t="shared" si="60"/>
        <v>0</v>
      </c>
      <c r="AR117" s="147">
        <f t="shared" si="61"/>
        <v>0</v>
      </c>
      <c r="AS117" s="147">
        <f t="shared" si="65"/>
        <v>0</v>
      </c>
    </row>
    <row r="118" spans="2:45" ht="15" x14ac:dyDescent="0.25">
      <c r="B118" s="84"/>
      <c r="C118" s="84"/>
      <c r="D118" s="85" t="s">
        <v>255</v>
      </c>
      <c r="E118" s="86" t="s">
        <v>125</v>
      </c>
      <c r="F118" s="77"/>
      <c r="G118" s="77"/>
      <c r="H118" s="142">
        <f t="shared" si="88"/>
        <v>0</v>
      </c>
      <c r="I118" s="77"/>
      <c r="J118" s="77"/>
      <c r="K118" s="142">
        <f t="shared" si="89"/>
        <v>0</v>
      </c>
      <c r="L118" s="81"/>
      <c r="M118" s="81"/>
      <c r="N118" s="146">
        <f t="shared" si="56"/>
        <v>0</v>
      </c>
      <c r="O118" s="147">
        <f t="shared" si="57"/>
        <v>0</v>
      </c>
      <c r="P118" s="147">
        <f t="shared" si="62"/>
        <v>0</v>
      </c>
      <c r="Q118" s="77"/>
      <c r="R118" s="77"/>
      <c r="S118" s="142">
        <f t="shared" si="90"/>
        <v>0</v>
      </c>
      <c r="T118" s="77"/>
      <c r="U118" s="77"/>
      <c r="V118" s="142">
        <f t="shared" si="91"/>
        <v>0</v>
      </c>
      <c r="W118" s="142">
        <f t="shared" si="55"/>
        <v>0</v>
      </c>
      <c r="X118" s="73"/>
      <c r="Y118" s="74"/>
      <c r="Z118" s="82">
        <f t="shared" si="58"/>
        <v>0</v>
      </c>
      <c r="AA118" s="146">
        <f>IF(Parámetros!$D$19="N/A",0,W118-K118)</f>
        <v>0</v>
      </c>
      <c r="AB118" s="147">
        <f t="shared" si="59"/>
        <v>0</v>
      </c>
      <c r="AC118" s="147" t="e">
        <f t="shared" si="63"/>
        <v>#DIV/0!</v>
      </c>
      <c r="AD118" s="77"/>
      <c r="AE118" s="77"/>
      <c r="AF118" s="142">
        <f t="shared" si="92"/>
        <v>0</v>
      </c>
      <c r="AG118" s="73"/>
      <c r="AH118" s="74"/>
      <c r="AI118" s="146">
        <f>IF(Parámetros!$D$19="N/A",AF118-K118,AF118-W118)</f>
        <v>0</v>
      </c>
      <c r="AJ118" s="147">
        <f>IF(Parámetros!$D$19="N/A",IF(ISERROR(IF(AND(K118&gt;1,AF118=0),0%,IF(AND(K118=0,AF118&gt;1),100%,AI118/W118))),0,IF(AND(K118&gt;1,AF118=0),0%,IF(AND(K118=0,AF118&gt;1),100%,AI118/K118))),IF(ISERROR(IF(AND(W118&gt;1,AF118=0),0%,IF(AND(W118=0,AF118&gt;1),100%,AI118/W118))),0,IF(AND(W118&gt;1,AF118=0),0%,IF(AND(W118=0,AF118&gt;1),100%,AI118/W118))))</f>
        <v>0</v>
      </c>
      <c r="AK118" s="147" t="e">
        <f t="shared" si="64"/>
        <v>#DIV/0!</v>
      </c>
      <c r="AL118" s="77"/>
      <c r="AM118" s="77"/>
      <c r="AN118" s="142">
        <f t="shared" si="93"/>
        <v>0</v>
      </c>
      <c r="AO118" s="73"/>
      <c r="AP118" s="74"/>
      <c r="AQ118" s="146">
        <f t="shared" si="60"/>
        <v>0</v>
      </c>
      <c r="AR118" s="147">
        <f t="shared" si="61"/>
        <v>0</v>
      </c>
      <c r="AS118" s="147">
        <f t="shared" si="65"/>
        <v>0</v>
      </c>
    </row>
    <row r="119" spans="2:45" ht="15" x14ac:dyDescent="0.25">
      <c r="B119" s="84"/>
      <c r="C119" s="84"/>
      <c r="D119" s="85" t="s">
        <v>256</v>
      </c>
      <c r="E119" s="86" t="s">
        <v>126</v>
      </c>
      <c r="F119" s="77"/>
      <c r="G119" s="77"/>
      <c r="H119" s="142">
        <f t="shared" si="88"/>
        <v>0</v>
      </c>
      <c r="I119" s="77"/>
      <c r="J119" s="77"/>
      <c r="K119" s="142">
        <f t="shared" si="89"/>
        <v>0</v>
      </c>
      <c r="L119" s="81"/>
      <c r="M119" s="81"/>
      <c r="N119" s="146">
        <f t="shared" si="56"/>
        <v>0</v>
      </c>
      <c r="O119" s="147">
        <f t="shared" si="57"/>
        <v>0</v>
      </c>
      <c r="P119" s="147">
        <f t="shared" si="62"/>
        <v>0</v>
      </c>
      <c r="Q119" s="77"/>
      <c r="R119" s="77"/>
      <c r="S119" s="142">
        <f t="shared" si="90"/>
        <v>0</v>
      </c>
      <c r="T119" s="77"/>
      <c r="U119" s="77"/>
      <c r="V119" s="142">
        <f t="shared" si="91"/>
        <v>0</v>
      </c>
      <c r="W119" s="142">
        <f t="shared" si="55"/>
        <v>0</v>
      </c>
      <c r="X119" s="73"/>
      <c r="Y119" s="74"/>
      <c r="Z119" s="82">
        <f t="shared" si="58"/>
        <v>0</v>
      </c>
      <c r="AA119" s="146">
        <f>IF(Parámetros!$D$19="N/A",0,W119-K119)</f>
        <v>0</v>
      </c>
      <c r="AB119" s="147">
        <f t="shared" si="59"/>
        <v>0</v>
      </c>
      <c r="AC119" s="147" t="e">
        <f t="shared" si="63"/>
        <v>#DIV/0!</v>
      </c>
      <c r="AD119" s="77"/>
      <c r="AE119" s="77"/>
      <c r="AF119" s="142">
        <f t="shared" si="92"/>
        <v>0</v>
      </c>
      <c r="AG119" s="73"/>
      <c r="AH119" s="74"/>
      <c r="AI119" s="146">
        <f>IF(Parámetros!$D$19="N/A",AF119-K119,AF119-W119)</f>
        <v>0</v>
      </c>
      <c r="AJ119" s="147">
        <f>IF(Parámetros!$D$19="N/A",IF(ISERROR(IF(AND(K119&gt;1,AF119=0),0%,IF(AND(K119=0,AF119&gt;1),100%,AI119/W119))),0,IF(AND(K119&gt;1,AF119=0),0%,IF(AND(K119=0,AF119&gt;1),100%,AI119/K119))),IF(ISERROR(IF(AND(W119&gt;1,AF119=0),0%,IF(AND(W119=0,AF119&gt;1),100%,AI119/W119))),0,IF(AND(W119&gt;1,AF119=0),0%,IF(AND(W119=0,AF119&gt;1),100%,AI119/W119))))</f>
        <v>0</v>
      </c>
      <c r="AK119" s="147" t="e">
        <f t="shared" si="64"/>
        <v>#DIV/0!</v>
      </c>
      <c r="AL119" s="77"/>
      <c r="AM119" s="77"/>
      <c r="AN119" s="142">
        <f t="shared" si="93"/>
        <v>0</v>
      </c>
      <c r="AO119" s="73"/>
      <c r="AP119" s="74"/>
      <c r="AQ119" s="146">
        <f t="shared" si="60"/>
        <v>0</v>
      </c>
      <c r="AR119" s="147">
        <f t="shared" si="61"/>
        <v>0</v>
      </c>
      <c r="AS119" s="147">
        <f t="shared" si="65"/>
        <v>0</v>
      </c>
    </row>
    <row r="120" spans="2:45" ht="15" x14ac:dyDescent="0.25">
      <c r="B120" s="84"/>
      <c r="C120" s="84"/>
      <c r="D120" s="85" t="s">
        <v>257</v>
      </c>
      <c r="E120" s="86" t="s">
        <v>112</v>
      </c>
      <c r="F120" s="77"/>
      <c r="G120" s="77"/>
      <c r="H120" s="142">
        <f t="shared" si="88"/>
        <v>0</v>
      </c>
      <c r="I120" s="77"/>
      <c r="J120" s="77"/>
      <c r="K120" s="142">
        <f t="shared" si="89"/>
        <v>0</v>
      </c>
      <c r="L120" s="81"/>
      <c r="M120" s="81"/>
      <c r="N120" s="146">
        <f t="shared" ref="N120:N151" si="94">+K120-H120</f>
        <v>0</v>
      </c>
      <c r="O120" s="147">
        <f t="shared" ref="O120:O151" si="95">IF(ISERROR(IF(AND(H120&gt;1,K120=0),0%,IF(AND(H120=0,K120&gt;1),100%,N120/H120))),0,IF(AND(H120&gt;1,K120=0),0%,IF(AND(H120=0,K120&gt;1),100%,N120/H120)))</f>
        <v>0</v>
      </c>
      <c r="P120" s="147">
        <f t="shared" si="62"/>
        <v>0</v>
      </c>
      <c r="Q120" s="77"/>
      <c r="R120" s="77"/>
      <c r="S120" s="142">
        <f t="shared" si="90"/>
        <v>0</v>
      </c>
      <c r="T120" s="77"/>
      <c r="U120" s="77"/>
      <c r="V120" s="142">
        <f t="shared" si="91"/>
        <v>0</v>
      </c>
      <c r="W120" s="142">
        <f t="shared" si="55"/>
        <v>0</v>
      </c>
      <c r="X120" s="73"/>
      <c r="Y120" s="74"/>
      <c r="Z120" s="82">
        <f t="shared" si="58"/>
        <v>0</v>
      </c>
      <c r="AA120" s="146">
        <f>IF(Parámetros!$D$19="N/A",0,W120-K120)</f>
        <v>0</v>
      </c>
      <c r="AB120" s="147">
        <f t="shared" ref="AB120:AB151" si="96">IF(ISERROR(IF(AND(K120&gt;1,W120=0),0%,IF(AND(K120=0,W120&gt;1),100%,AA120/K120))),0,IF(AND(K120&gt;1,W120=0),0%,IF(AND(K120=0,W120&gt;1),100%,AA120/K120)))</f>
        <v>0</v>
      </c>
      <c r="AC120" s="147" t="e">
        <f t="shared" si="63"/>
        <v>#DIV/0!</v>
      </c>
      <c r="AD120" s="77"/>
      <c r="AE120" s="77"/>
      <c r="AF120" s="142">
        <f t="shared" si="92"/>
        <v>0</v>
      </c>
      <c r="AG120" s="73"/>
      <c r="AH120" s="74"/>
      <c r="AI120" s="146">
        <f>IF(Parámetros!$D$19="N/A",AF120-K120,AF120-W120)</f>
        <v>0</v>
      </c>
      <c r="AJ120" s="147">
        <f>IF(Parámetros!$D$19="N/A",IF(ISERROR(IF(AND(K120&gt;1,AF120=0),0%,IF(AND(K120=0,AF120&gt;1),100%,AI120/W120))),0,IF(AND(K120&gt;1,AF120=0),0%,IF(AND(K120=0,AF120&gt;1),100%,AI120/K120))),IF(ISERROR(IF(AND(W120&gt;1,AF120=0),0%,IF(AND(W120=0,AF120&gt;1),100%,AI120/W120))),0,IF(AND(W120&gt;1,AF120=0),0%,IF(AND(W120=0,AF120&gt;1),100%,AI120/W120))))</f>
        <v>0</v>
      </c>
      <c r="AK120" s="147" t="e">
        <f t="shared" si="64"/>
        <v>#DIV/0!</v>
      </c>
      <c r="AL120" s="77"/>
      <c r="AM120" s="77"/>
      <c r="AN120" s="142">
        <f t="shared" si="93"/>
        <v>0</v>
      </c>
      <c r="AO120" s="73"/>
      <c r="AP120" s="74"/>
      <c r="AQ120" s="146">
        <f t="shared" ref="AQ120:AQ151" si="97">+AN120-AF120</f>
        <v>0</v>
      </c>
      <c r="AR120" s="147">
        <f t="shared" ref="AR120:AR151" si="98">IF(ISERROR(IF(AND(AF120&gt;1,AN120=0),0%,IF(AND(AF120=0,AN120&gt;1),100%,AQ120/AF120))),0,IF(AND(AF120&gt;1,AN120=0),0%,IF(AND(AF120=0,AN120&gt;1),100%,AQ120/AF120)))</f>
        <v>0</v>
      </c>
      <c r="AS120" s="147">
        <f t="shared" si="65"/>
        <v>0</v>
      </c>
    </row>
    <row r="121" spans="2:45" ht="15" x14ac:dyDescent="0.25">
      <c r="B121" s="84"/>
      <c r="C121" s="84"/>
      <c r="D121" s="91" t="s">
        <v>258</v>
      </c>
      <c r="E121" s="92" t="s">
        <v>140</v>
      </c>
      <c r="F121" s="77"/>
      <c r="G121" s="77"/>
      <c r="H121" s="142">
        <f>SUM(H122:H127)</f>
        <v>0</v>
      </c>
      <c r="I121" s="77"/>
      <c r="J121" s="77"/>
      <c r="K121" s="142">
        <f>SUM(K122:K127)</f>
        <v>0</v>
      </c>
      <c r="L121" s="81"/>
      <c r="M121" s="81"/>
      <c r="N121" s="146">
        <f t="shared" si="94"/>
        <v>0</v>
      </c>
      <c r="O121" s="147">
        <f t="shared" si="95"/>
        <v>0</v>
      </c>
      <c r="P121" s="147">
        <f t="shared" si="62"/>
        <v>0</v>
      </c>
      <c r="Q121" s="77"/>
      <c r="R121" s="77"/>
      <c r="S121" s="142">
        <f>SUM(S122:S127)</f>
        <v>0</v>
      </c>
      <c r="T121" s="77"/>
      <c r="U121" s="77"/>
      <c r="V121" s="142">
        <f>SUM(V122:V127)</f>
        <v>0</v>
      </c>
      <c r="W121" s="142">
        <f t="shared" si="55"/>
        <v>0</v>
      </c>
      <c r="X121" s="73"/>
      <c r="Y121" s="74"/>
      <c r="Z121" s="82">
        <f t="shared" si="58"/>
        <v>0</v>
      </c>
      <c r="AA121" s="146">
        <f>IF(Parámetros!$D$19="N/A",0,W121-K121)</f>
        <v>0</v>
      </c>
      <c r="AB121" s="147">
        <f t="shared" si="96"/>
        <v>0</v>
      </c>
      <c r="AC121" s="147" t="e">
        <f t="shared" si="63"/>
        <v>#DIV/0!</v>
      </c>
      <c r="AD121" s="77"/>
      <c r="AE121" s="77"/>
      <c r="AF121" s="142">
        <f>SUM(AF122:AF127)</f>
        <v>0</v>
      </c>
      <c r="AG121" s="73"/>
      <c r="AH121" s="74"/>
      <c r="AI121" s="146">
        <f>IF(Parámetros!$D$19="N/A",AF121-K121,AF121-W121)</f>
        <v>0</v>
      </c>
      <c r="AJ121" s="147">
        <f>IF(Parámetros!$D$19="N/A",IF(ISERROR(IF(AND(K121&gt;1,AF121=0),0%,IF(AND(K121=0,AF121&gt;1),100%,AI121/W121))),0,IF(AND(K121&gt;1,AF121=0),0%,IF(AND(K121=0,AF121&gt;1),100%,AI121/K121))),IF(ISERROR(IF(AND(W121&gt;1,AF121=0),0%,IF(AND(W121=0,AF121&gt;1),100%,AI121/W121))),0,IF(AND(W121&gt;1,AF121=0),0%,IF(AND(W121=0,AF121&gt;1),100%,AI121/W121))))</f>
        <v>0</v>
      </c>
      <c r="AK121" s="147" t="e">
        <f t="shared" si="64"/>
        <v>#DIV/0!</v>
      </c>
      <c r="AL121" s="77"/>
      <c r="AM121" s="77"/>
      <c r="AN121" s="142">
        <f>SUM(AN122:AN127)</f>
        <v>0</v>
      </c>
      <c r="AO121" s="73"/>
      <c r="AP121" s="74"/>
      <c r="AQ121" s="146">
        <f t="shared" si="97"/>
        <v>0</v>
      </c>
      <c r="AR121" s="147">
        <f t="shared" si="98"/>
        <v>0</v>
      </c>
      <c r="AS121" s="147">
        <f t="shared" si="65"/>
        <v>0</v>
      </c>
    </row>
    <row r="122" spans="2:45" ht="15" x14ac:dyDescent="0.25">
      <c r="B122" s="84"/>
      <c r="C122" s="84"/>
      <c r="D122" s="85" t="s">
        <v>259</v>
      </c>
      <c r="E122" s="86" t="s">
        <v>122</v>
      </c>
      <c r="F122" s="77"/>
      <c r="G122" s="77"/>
      <c r="H122" s="142">
        <f t="shared" ref="H122:H127" si="99">+F122+G122</f>
        <v>0</v>
      </c>
      <c r="I122" s="77"/>
      <c r="J122" s="77"/>
      <c r="K122" s="142">
        <f t="shared" ref="K122:K127" si="100">+I122+J122</f>
        <v>0</v>
      </c>
      <c r="L122" s="81"/>
      <c r="M122" s="81"/>
      <c r="N122" s="146">
        <f t="shared" si="94"/>
        <v>0</v>
      </c>
      <c r="O122" s="147">
        <f t="shared" si="95"/>
        <v>0</v>
      </c>
      <c r="P122" s="147">
        <f t="shared" si="62"/>
        <v>0</v>
      </c>
      <c r="Q122" s="77"/>
      <c r="R122" s="77"/>
      <c r="S122" s="142">
        <f t="shared" ref="S122:S127" si="101">+Q122+R122</f>
        <v>0</v>
      </c>
      <c r="T122" s="77"/>
      <c r="U122" s="77"/>
      <c r="V122" s="142">
        <f t="shared" ref="V122:V127" si="102">+T122+U122</f>
        <v>0</v>
      </c>
      <c r="W122" s="142">
        <f t="shared" si="55"/>
        <v>0</v>
      </c>
      <c r="X122" s="73"/>
      <c r="Y122" s="74"/>
      <c r="Z122" s="82">
        <f t="shared" si="58"/>
        <v>0</v>
      </c>
      <c r="AA122" s="146">
        <f>IF(Parámetros!$D$19="N/A",0,W122-K122)</f>
        <v>0</v>
      </c>
      <c r="AB122" s="147">
        <f t="shared" si="96"/>
        <v>0</v>
      </c>
      <c r="AC122" s="147" t="e">
        <f t="shared" si="63"/>
        <v>#DIV/0!</v>
      </c>
      <c r="AD122" s="77"/>
      <c r="AE122" s="77"/>
      <c r="AF122" s="142">
        <f t="shared" ref="AF122:AF127" si="103">+AD122+AE122</f>
        <v>0</v>
      </c>
      <c r="AG122" s="73"/>
      <c r="AH122" s="74"/>
      <c r="AI122" s="146">
        <f>IF(Parámetros!$D$19="N/A",AF122-K122,AF122-W122)</f>
        <v>0</v>
      </c>
      <c r="AJ122" s="147">
        <f>IF(Parámetros!$D$19="N/A",IF(ISERROR(IF(AND(K122&gt;1,AF122=0),0%,IF(AND(K122=0,AF122&gt;1),100%,AI122/W122))),0,IF(AND(K122&gt;1,AF122=0),0%,IF(AND(K122=0,AF122&gt;1),100%,AI122/K122))),IF(ISERROR(IF(AND(W122&gt;1,AF122=0),0%,IF(AND(W122=0,AF122&gt;1),100%,AI122/W122))),0,IF(AND(W122&gt;1,AF122=0),0%,IF(AND(W122=0,AF122&gt;1),100%,AI122/W122))))</f>
        <v>0</v>
      </c>
      <c r="AK122" s="147" t="e">
        <f t="shared" si="64"/>
        <v>#DIV/0!</v>
      </c>
      <c r="AL122" s="77"/>
      <c r="AM122" s="77"/>
      <c r="AN122" s="142">
        <f t="shared" ref="AN122:AN127" si="104">+AL122+AM122</f>
        <v>0</v>
      </c>
      <c r="AO122" s="73"/>
      <c r="AP122" s="74"/>
      <c r="AQ122" s="146">
        <f t="shared" si="97"/>
        <v>0</v>
      </c>
      <c r="AR122" s="147">
        <f t="shared" si="98"/>
        <v>0</v>
      </c>
      <c r="AS122" s="147">
        <f t="shared" si="65"/>
        <v>0</v>
      </c>
    </row>
    <row r="123" spans="2:45" ht="15" x14ac:dyDescent="0.25">
      <c r="B123" s="84"/>
      <c r="C123" s="84"/>
      <c r="D123" s="85" t="s">
        <v>260</v>
      </c>
      <c r="E123" s="86" t="s">
        <v>123</v>
      </c>
      <c r="F123" s="77"/>
      <c r="G123" s="77"/>
      <c r="H123" s="142">
        <f t="shared" si="99"/>
        <v>0</v>
      </c>
      <c r="I123" s="77"/>
      <c r="J123" s="77"/>
      <c r="K123" s="142">
        <f t="shared" si="100"/>
        <v>0</v>
      </c>
      <c r="L123" s="81"/>
      <c r="M123" s="81"/>
      <c r="N123" s="146">
        <f t="shared" si="94"/>
        <v>0</v>
      </c>
      <c r="O123" s="147">
        <f t="shared" si="95"/>
        <v>0</v>
      </c>
      <c r="P123" s="147">
        <f t="shared" si="62"/>
        <v>0</v>
      </c>
      <c r="Q123" s="77"/>
      <c r="R123" s="77"/>
      <c r="S123" s="142">
        <f t="shared" si="101"/>
        <v>0</v>
      </c>
      <c r="T123" s="77"/>
      <c r="U123" s="77"/>
      <c r="V123" s="142">
        <f t="shared" si="102"/>
        <v>0</v>
      </c>
      <c r="W123" s="142">
        <f t="shared" si="55"/>
        <v>0</v>
      </c>
      <c r="X123" s="73"/>
      <c r="Y123" s="74"/>
      <c r="Z123" s="82">
        <f t="shared" si="58"/>
        <v>0</v>
      </c>
      <c r="AA123" s="146">
        <f>IF(Parámetros!$D$19="N/A",0,W123-K123)</f>
        <v>0</v>
      </c>
      <c r="AB123" s="147">
        <f t="shared" si="96"/>
        <v>0</v>
      </c>
      <c r="AC123" s="147" t="e">
        <f t="shared" si="63"/>
        <v>#DIV/0!</v>
      </c>
      <c r="AD123" s="77"/>
      <c r="AE123" s="77"/>
      <c r="AF123" s="142">
        <f t="shared" si="103"/>
        <v>0</v>
      </c>
      <c r="AG123" s="73"/>
      <c r="AH123" s="74"/>
      <c r="AI123" s="146">
        <f>IF(Parámetros!$D$19="N/A",AF123-K123,AF123-W123)</f>
        <v>0</v>
      </c>
      <c r="AJ123" s="147">
        <f>IF(Parámetros!$D$19="N/A",IF(ISERROR(IF(AND(K123&gt;1,AF123=0),0%,IF(AND(K123=0,AF123&gt;1),100%,AI123/W123))),0,IF(AND(K123&gt;1,AF123=0),0%,IF(AND(K123=0,AF123&gt;1),100%,AI123/K123))),IF(ISERROR(IF(AND(W123&gt;1,AF123=0),0%,IF(AND(W123=0,AF123&gt;1),100%,AI123/W123))),0,IF(AND(W123&gt;1,AF123=0),0%,IF(AND(W123=0,AF123&gt;1),100%,AI123/W123))))</f>
        <v>0</v>
      </c>
      <c r="AK123" s="147" t="e">
        <f t="shared" si="64"/>
        <v>#DIV/0!</v>
      </c>
      <c r="AL123" s="77"/>
      <c r="AM123" s="77"/>
      <c r="AN123" s="142">
        <f t="shared" si="104"/>
        <v>0</v>
      </c>
      <c r="AO123" s="73"/>
      <c r="AP123" s="74"/>
      <c r="AQ123" s="146">
        <f t="shared" si="97"/>
        <v>0</v>
      </c>
      <c r="AR123" s="147">
        <f t="shared" si="98"/>
        <v>0</v>
      </c>
      <c r="AS123" s="147">
        <f t="shared" si="65"/>
        <v>0</v>
      </c>
    </row>
    <row r="124" spans="2:45" ht="15" x14ac:dyDescent="0.25">
      <c r="B124" s="84"/>
      <c r="C124" s="84"/>
      <c r="D124" s="85" t="s">
        <v>261</v>
      </c>
      <c r="E124" s="86" t="s">
        <v>124</v>
      </c>
      <c r="F124" s="77"/>
      <c r="G124" s="77"/>
      <c r="H124" s="142">
        <f t="shared" si="99"/>
        <v>0</v>
      </c>
      <c r="I124" s="77"/>
      <c r="J124" s="77"/>
      <c r="K124" s="142">
        <f t="shared" si="100"/>
        <v>0</v>
      </c>
      <c r="L124" s="81"/>
      <c r="M124" s="81"/>
      <c r="N124" s="146">
        <f t="shared" si="94"/>
        <v>0</v>
      </c>
      <c r="O124" s="147">
        <f t="shared" si="95"/>
        <v>0</v>
      </c>
      <c r="P124" s="147">
        <f t="shared" si="62"/>
        <v>0</v>
      </c>
      <c r="Q124" s="77"/>
      <c r="R124" s="77"/>
      <c r="S124" s="142">
        <f t="shared" si="101"/>
        <v>0</v>
      </c>
      <c r="T124" s="77"/>
      <c r="U124" s="77"/>
      <c r="V124" s="142">
        <f t="shared" si="102"/>
        <v>0</v>
      </c>
      <c r="W124" s="142">
        <f t="shared" si="55"/>
        <v>0</v>
      </c>
      <c r="X124" s="73"/>
      <c r="Y124" s="74"/>
      <c r="Z124" s="82">
        <f t="shared" si="58"/>
        <v>0</v>
      </c>
      <c r="AA124" s="146">
        <f>IF(Parámetros!$D$19="N/A",0,W124-K124)</f>
        <v>0</v>
      </c>
      <c r="AB124" s="147">
        <f t="shared" si="96"/>
        <v>0</v>
      </c>
      <c r="AC124" s="147" t="e">
        <f t="shared" si="63"/>
        <v>#DIV/0!</v>
      </c>
      <c r="AD124" s="77"/>
      <c r="AE124" s="77"/>
      <c r="AF124" s="142">
        <f t="shared" si="103"/>
        <v>0</v>
      </c>
      <c r="AG124" s="73"/>
      <c r="AH124" s="74"/>
      <c r="AI124" s="146">
        <f>IF(Parámetros!$D$19="N/A",AF124-K124,AF124-W124)</f>
        <v>0</v>
      </c>
      <c r="AJ124" s="147">
        <f>IF(Parámetros!$D$19="N/A",IF(ISERROR(IF(AND(K124&gt;1,AF124=0),0%,IF(AND(K124=0,AF124&gt;1),100%,AI124/W124))),0,IF(AND(K124&gt;1,AF124=0),0%,IF(AND(K124=0,AF124&gt;1),100%,AI124/K124))),IF(ISERROR(IF(AND(W124&gt;1,AF124=0),0%,IF(AND(W124=0,AF124&gt;1),100%,AI124/W124))),0,IF(AND(W124&gt;1,AF124=0),0%,IF(AND(W124=0,AF124&gt;1),100%,AI124/W124))))</f>
        <v>0</v>
      </c>
      <c r="AK124" s="147" t="e">
        <f t="shared" si="64"/>
        <v>#DIV/0!</v>
      </c>
      <c r="AL124" s="77"/>
      <c r="AM124" s="77"/>
      <c r="AN124" s="142">
        <f t="shared" si="104"/>
        <v>0</v>
      </c>
      <c r="AO124" s="73"/>
      <c r="AP124" s="74"/>
      <c r="AQ124" s="146">
        <f t="shared" si="97"/>
        <v>0</v>
      </c>
      <c r="AR124" s="147">
        <f t="shared" si="98"/>
        <v>0</v>
      </c>
      <c r="AS124" s="147">
        <f t="shared" si="65"/>
        <v>0</v>
      </c>
    </row>
    <row r="125" spans="2:45" ht="15" x14ac:dyDescent="0.25">
      <c r="B125" s="84"/>
      <c r="C125" s="84"/>
      <c r="D125" s="85" t="s">
        <v>262</v>
      </c>
      <c r="E125" s="86" t="s">
        <v>125</v>
      </c>
      <c r="F125" s="77"/>
      <c r="G125" s="77"/>
      <c r="H125" s="142">
        <f t="shared" si="99"/>
        <v>0</v>
      </c>
      <c r="I125" s="77"/>
      <c r="J125" s="77"/>
      <c r="K125" s="142">
        <f t="shared" si="100"/>
        <v>0</v>
      </c>
      <c r="L125" s="81"/>
      <c r="M125" s="81"/>
      <c r="N125" s="146">
        <f t="shared" si="94"/>
        <v>0</v>
      </c>
      <c r="O125" s="147">
        <f t="shared" si="95"/>
        <v>0</v>
      </c>
      <c r="P125" s="147">
        <f t="shared" si="62"/>
        <v>0</v>
      </c>
      <c r="Q125" s="77"/>
      <c r="R125" s="77"/>
      <c r="S125" s="142">
        <f t="shared" si="101"/>
        <v>0</v>
      </c>
      <c r="T125" s="77"/>
      <c r="U125" s="77"/>
      <c r="V125" s="142">
        <f t="shared" si="102"/>
        <v>0</v>
      </c>
      <c r="W125" s="142">
        <f t="shared" si="55"/>
        <v>0</v>
      </c>
      <c r="X125" s="73"/>
      <c r="Y125" s="74"/>
      <c r="Z125" s="82">
        <f t="shared" si="58"/>
        <v>0</v>
      </c>
      <c r="AA125" s="146">
        <f>IF(Parámetros!$D$19="N/A",0,W125-K125)</f>
        <v>0</v>
      </c>
      <c r="AB125" s="147">
        <f t="shared" si="96"/>
        <v>0</v>
      </c>
      <c r="AC125" s="147" t="e">
        <f t="shared" si="63"/>
        <v>#DIV/0!</v>
      </c>
      <c r="AD125" s="77"/>
      <c r="AE125" s="77"/>
      <c r="AF125" s="142">
        <f t="shared" si="103"/>
        <v>0</v>
      </c>
      <c r="AG125" s="73"/>
      <c r="AH125" s="74"/>
      <c r="AI125" s="146">
        <f>IF(Parámetros!$D$19="N/A",AF125-K125,AF125-W125)</f>
        <v>0</v>
      </c>
      <c r="AJ125" s="147">
        <f>IF(Parámetros!$D$19="N/A",IF(ISERROR(IF(AND(K125&gt;1,AF125=0),0%,IF(AND(K125=0,AF125&gt;1),100%,AI125/W125))),0,IF(AND(K125&gt;1,AF125=0),0%,IF(AND(K125=0,AF125&gt;1),100%,AI125/K125))),IF(ISERROR(IF(AND(W125&gt;1,AF125=0),0%,IF(AND(W125=0,AF125&gt;1),100%,AI125/W125))),0,IF(AND(W125&gt;1,AF125=0),0%,IF(AND(W125=0,AF125&gt;1),100%,AI125/W125))))</f>
        <v>0</v>
      </c>
      <c r="AK125" s="147" t="e">
        <f t="shared" si="64"/>
        <v>#DIV/0!</v>
      </c>
      <c r="AL125" s="77"/>
      <c r="AM125" s="77"/>
      <c r="AN125" s="142">
        <f t="shared" si="104"/>
        <v>0</v>
      </c>
      <c r="AO125" s="73"/>
      <c r="AP125" s="74"/>
      <c r="AQ125" s="146">
        <f t="shared" si="97"/>
        <v>0</v>
      </c>
      <c r="AR125" s="147">
        <f t="shared" si="98"/>
        <v>0</v>
      </c>
      <c r="AS125" s="147">
        <f t="shared" si="65"/>
        <v>0</v>
      </c>
    </row>
    <row r="126" spans="2:45" ht="15" x14ac:dyDescent="0.25">
      <c r="B126" s="84"/>
      <c r="C126" s="84"/>
      <c r="D126" s="85" t="s">
        <v>263</v>
      </c>
      <c r="E126" s="86" t="s">
        <v>126</v>
      </c>
      <c r="F126" s="77"/>
      <c r="G126" s="77"/>
      <c r="H126" s="142">
        <f t="shared" si="99"/>
        <v>0</v>
      </c>
      <c r="I126" s="77"/>
      <c r="J126" s="77"/>
      <c r="K126" s="142">
        <f t="shared" si="100"/>
        <v>0</v>
      </c>
      <c r="L126" s="81"/>
      <c r="M126" s="81"/>
      <c r="N126" s="146">
        <f t="shared" si="94"/>
        <v>0</v>
      </c>
      <c r="O126" s="147">
        <f t="shared" si="95"/>
        <v>0</v>
      </c>
      <c r="P126" s="147">
        <f t="shared" si="62"/>
        <v>0</v>
      </c>
      <c r="Q126" s="77"/>
      <c r="R126" s="77"/>
      <c r="S126" s="142">
        <f t="shared" si="101"/>
        <v>0</v>
      </c>
      <c r="T126" s="77"/>
      <c r="U126" s="77"/>
      <c r="V126" s="142">
        <f t="shared" si="102"/>
        <v>0</v>
      </c>
      <c r="W126" s="142">
        <f t="shared" si="55"/>
        <v>0</v>
      </c>
      <c r="X126" s="73"/>
      <c r="Y126" s="74"/>
      <c r="Z126" s="82">
        <f t="shared" si="58"/>
        <v>0</v>
      </c>
      <c r="AA126" s="146">
        <f>IF(Parámetros!$D$19="N/A",0,W126-K126)</f>
        <v>0</v>
      </c>
      <c r="AB126" s="147">
        <f t="shared" si="96"/>
        <v>0</v>
      </c>
      <c r="AC126" s="147" t="e">
        <f t="shared" si="63"/>
        <v>#DIV/0!</v>
      </c>
      <c r="AD126" s="77"/>
      <c r="AE126" s="77"/>
      <c r="AF126" s="142">
        <f t="shared" si="103"/>
        <v>0</v>
      </c>
      <c r="AG126" s="73"/>
      <c r="AH126" s="74"/>
      <c r="AI126" s="146">
        <f>IF(Parámetros!$D$19="N/A",AF126-K126,AF126-W126)</f>
        <v>0</v>
      </c>
      <c r="AJ126" s="147">
        <f>IF(Parámetros!$D$19="N/A",IF(ISERROR(IF(AND(K126&gt;1,AF126=0),0%,IF(AND(K126=0,AF126&gt;1),100%,AI126/W126))),0,IF(AND(K126&gt;1,AF126=0),0%,IF(AND(K126=0,AF126&gt;1),100%,AI126/K126))),IF(ISERROR(IF(AND(W126&gt;1,AF126=0),0%,IF(AND(W126=0,AF126&gt;1),100%,AI126/W126))),0,IF(AND(W126&gt;1,AF126=0),0%,IF(AND(W126=0,AF126&gt;1),100%,AI126/W126))))</f>
        <v>0</v>
      </c>
      <c r="AK126" s="147" t="e">
        <f t="shared" si="64"/>
        <v>#DIV/0!</v>
      </c>
      <c r="AL126" s="77"/>
      <c r="AM126" s="77"/>
      <c r="AN126" s="142">
        <f t="shared" si="104"/>
        <v>0</v>
      </c>
      <c r="AO126" s="73"/>
      <c r="AP126" s="74"/>
      <c r="AQ126" s="146">
        <f t="shared" si="97"/>
        <v>0</v>
      </c>
      <c r="AR126" s="147">
        <f t="shared" si="98"/>
        <v>0</v>
      </c>
      <c r="AS126" s="147">
        <f t="shared" si="65"/>
        <v>0</v>
      </c>
    </row>
    <row r="127" spans="2:45" ht="15" x14ac:dyDescent="0.25">
      <c r="B127" s="84"/>
      <c r="C127" s="84"/>
      <c r="D127" s="85" t="s">
        <v>264</v>
      </c>
      <c r="E127" s="86" t="s">
        <v>112</v>
      </c>
      <c r="F127" s="77"/>
      <c r="G127" s="77"/>
      <c r="H127" s="142">
        <f t="shared" si="99"/>
        <v>0</v>
      </c>
      <c r="I127" s="77"/>
      <c r="J127" s="77"/>
      <c r="K127" s="142">
        <f t="shared" si="100"/>
        <v>0</v>
      </c>
      <c r="L127" s="81"/>
      <c r="M127" s="81"/>
      <c r="N127" s="146">
        <f t="shared" si="94"/>
        <v>0</v>
      </c>
      <c r="O127" s="147">
        <f t="shared" si="95"/>
        <v>0</v>
      </c>
      <c r="P127" s="147">
        <f t="shared" si="62"/>
        <v>0</v>
      </c>
      <c r="Q127" s="77"/>
      <c r="R127" s="77"/>
      <c r="S127" s="142">
        <f t="shared" si="101"/>
        <v>0</v>
      </c>
      <c r="T127" s="77"/>
      <c r="U127" s="77"/>
      <c r="V127" s="142">
        <f t="shared" si="102"/>
        <v>0</v>
      </c>
      <c r="W127" s="142">
        <f t="shared" si="55"/>
        <v>0</v>
      </c>
      <c r="X127" s="73"/>
      <c r="Y127" s="74"/>
      <c r="Z127" s="82">
        <f t="shared" si="58"/>
        <v>0</v>
      </c>
      <c r="AA127" s="146">
        <f>IF(Parámetros!$D$19="N/A",0,W127-K127)</f>
        <v>0</v>
      </c>
      <c r="AB127" s="147">
        <f t="shared" si="96"/>
        <v>0</v>
      </c>
      <c r="AC127" s="147" t="e">
        <f t="shared" si="63"/>
        <v>#DIV/0!</v>
      </c>
      <c r="AD127" s="77"/>
      <c r="AE127" s="77"/>
      <c r="AF127" s="142">
        <f t="shared" si="103"/>
        <v>0</v>
      </c>
      <c r="AG127" s="73"/>
      <c r="AH127" s="74"/>
      <c r="AI127" s="146">
        <f>IF(Parámetros!$D$19="N/A",AF127-K127,AF127-W127)</f>
        <v>0</v>
      </c>
      <c r="AJ127" s="147">
        <f>IF(Parámetros!$D$19="N/A",IF(ISERROR(IF(AND(K127&gt;1,AF127=0),0%,IF(AND(K127=0,AF127&gt;1),100%,AI127/W127))),0,IF(AND(K127&gt;1,AF127=0),0%,IF(AND(K127=0,AF127&gt;1),100%,AI127/K127))),IF(ISERROR(IF(AND(W127&gt;1,AF127=0),0%,IF(AND(W127=0,AF127&gt;1),100%,AI127/W127))),0,IF(AND(W127&gt;1,AF127=0),0%,IF(AND(W127=0,AF127&gt;1),100%,AI127/W127))))</f>
        <v>0</v>
      </c>
      <c r="AK127" s="147" t="e">
        <f t="shared" si="64"/>
        <v>#DIV/0!</v>
      </c>
      <c r="AL127" s="77"/>
      <c r="AM127" s="77"/>
      <c r="AN127" s="142">
        <f t="shared" si="104"/>
        <v>0</v>
      </c>
      <c r="AO127" s="73"/>
      <c r="AP127" s="74"/>
      <c r="AQ127" s="146">
        <f t="shared" si="97"/>
        <v>0</v>
      </c>
      <c r="AR127" s="147">
        <f t="shared" si="98"/>
        <v>0</v>
      </c>
      <c r="AS127" s="147">
        <f t="shared" si="65"/>
        <v>0</v>
      </c>
    </row>
    <row r="128" spans="2:45" ht="15" x14ac:dyDescent="0.25">
      <c r="B128" s="84"/>
      <c r="C128" s="84"/>
      <c r="D128" s="91" t="s">
        <v>176</v>
      </c>
      <c r="E128" s="92" t="s">
        <v>141</v>
      </c>
      <c r="F128" s="77"/>
      <c r="G128" s="77"/>
      <c r="H128" s="142">
        <f>SUM(H129:H134)</f>
        <v>0</v>
      </c>
      <c r="I128" s="77"/>
      <c r="J128" s="77"/>
      <c r="K128" s="142">
        <f>SUM(K129:K134)</f>
        <v>0</v>
      </c>
      <c r="L128" s="81"/>
      <c r="M128" s="81"/>
      <c r="N128" s="146">
        <f t="shared" si="94"/>
        <v>0</v>
      </c>
      <c r="O128" s="147">
        <f t="shared" si="95"/>
        <v>0</v>
      </c>
      <c r="P128" s="147">
        <f t="shared" si="62"/>
        <v>0</v>
      </c>
      <c r="Q128" s="77"/>
      <c r="R128" s="77"/>
      <c r="S128" s="142">
        <f>SUM(S129:S134)</f>
        <v>0</v>
      </c>
      <c r="T128" s="77"/>
      <c r="U128" s="77"/>
      <c r="V128" s="142">
        <f>SUM(V129:V134)</f>
        <v>0</v>
      </c>
      <c r="W128" s="142">
        <f t="shared" si="55"/>
        <v>0</v>
      </c>
      <c r="X128" s="73"/>
      <c r="Y128" s="74"/>
      <c r="Z128" s="82">
        <f t="shared" si="58"/>
        <v>0</v>
      </c>
      <c r="AA128" s="146">
        <f>IF(Parámetros!$D$19="N/A",0,W128-K128)</f>
        <v>0</v>
      </c>
      <c r="AB128" s="147">
        <f t="shared" si="96"/>
        <v>0</v>
      </c>
      <c r="AC128" s="147" t="e">
        <f t="shared" si="63"/>
        <v>#DIV/0!</v>
      </c>
      <c r="AD128" s="77"/>
      <c r="AE128" s="77"/>
      <c r="AF128" s="142">
        <f>SUM(AF129:AF134)</f>
        <v>0</v>
      </c>
      <c r="AG128" s="73"/>
      <c r="AH128" s="74"/>
      <c r="AI128" s="146">
        <f>IF(Parámetros!$D$19="N/A",AF128-K128,AF128-W128)</f>
        <v>0</v>
      </c>
      <c r="AJ128" s="147">
        <f>IF(Parámetros!$D$19="N/A",IF(ISERROR(IF(AND(K128&gt;1,AF128=0),0%,IF(AND(K128=0,AF128&gt;1),100%,AI128/W128))),0,IF(AND(K128&gt;1,AF128=0),0%,IF(AND(K128=0,AF128&gt;1),100%,AI128/K128))),IF(ISERROR(IF(AND(W128&gt;1,AF128=0),0%,IF(AND(W128=0,AF128&gt;1),100%,AI128/W128))),0,IF(AND(W128&gt;1,AF128=0),0%,IF(AND(W128=0,AF128&gt;1),100%,AI128/W128))))</f>
        <v>0</v>
      </c>
      <c r="AK128" s="147" t="e">
        <f t="shared" si="64"/>
        <v>#DIV/0!</v>
      </c>
      <c r="AL128" s="77"/>
      <c r="AM128" s="77"/>
      <c r="AN128" s="142">
        <f>SUM(AN129:AN134)</f>
        <v>0</v>
      </c>
      <c r="AO128" s="73"/>
      <c r="AP128" s="74"/>
      <c r="AQ128" s="146">
        <f t="shared" si="97"/>
        <v>0</v>
      </c>
      <c r="AR128" s="147">
        <f t="shared" si="98"/>
        <v>0</v>
      </c>
      <c r="AS128" s="147">
        <f t="shared" si="65"/>
        <v>0</v>
      </c>
    </row>
    <row r="129" spans="2:45" ht="15" x14ac:dyDescent="0.25">
      <c r="B129" s="84"/>
      <c r="C129" s="84"/>
      <c r="D129" s="85" t="s">
        <v>265</v>
      </c>
      <c r="E129" s="86" t="s">
        <v>122</v>
      </c>
      <c r="F129" s="77"/>
      <c r="G129" s="77"/>
      <c r="H129" s="142">
        <f t="shared" ref="H129:H134" si="105">+F129+G129</f>
        <v>0</v>
      </c>
      <c r="I129" s="77"/>
      <c r="J129" s="77"/>
      <c r="K129" s="142">
        <f t="shared" ref="K129:K134" si="106">+I129+J129</f>
        <v>0</v>
      </c>
      <c r="L129" s="81"/>
      <c r="M129" s="81"/>
      <c r="N129" s="146">
        <f t="shared" si="94"/>
        <v>0</v>
      </c>
      <c r="O129" s="147">
        <f t="shared" si="95"/>
        <v>0</v>
      </c>
      <c r="P129" s="147">
        <f t="shared" si="62"/>
        <v>0</v>
      </c>
      <c r="Q129" s="77"/>
      <c r="R129" s="77"/>
      <c r="S129" s="142">
        <f t="shared" ref="S129:S134" si="107">+Q129+R129</f>
        <v>0</v>
      </c>
      <c r="T129" s="77"/>
      <c r="U129" s="77"/>
      <c r="V129" s="142">
        <f t="shared" ref="V129:V134" si="108">+T129+U129</f>
        <v>0</v>
      </c>
      <c r="W129" s="142">
        <f t="shared" si="55"/>
        <v>0</v>
      </c>
      <c r="X129" s="73"/>
      <c r="Y129" s="74"/>
      <c r="Z129" s="82">
        <f t="shared" si="58"/>
        <v>0</v>
      </c>
      <c r="AA129" s="146">
        <f>IF(Parámetros!$D$19="N/A",0,W129-K129)</f>
        <v>0</v>
      </c>
      <c r="AB129" s="147">
        <f t="shared" si="96"/>
        <v>0</v>
      </c>
      <c r="AC129" s="147" t="e">
        <f t="shared" si="63"/>
        <v>#DIV/0!</v>
      </c>
      <c r="AD129" s="77"/>
      <c r="AE129" s="77"/>
      <c r="AF129" s="142">
        <f t="shared" ref="AF129:AF134" si="109">+AD129+AE129</f>
        <v>0</v>
      </c>
      <c r="AG129" s="73"/>
      <c r="AH129" s="74"/>
      <c r="AI129" s="146">
        <f>IF(Parámetros!$D$19="N/A",AF129-K129,AF129-W129)</f>
        <v>0</v>
      </c>
      <c r="AJ129" s="147">
        <f>IF(Parámetros!$D$19="N/A",IF(ISERROR(IF(AND(K129&gt;1,AF129=0),0%,IF(AND(K129=0,AF129&gt;1),100%,AI129/W129))),0,IF(AND(K129&gt;1,AF129=0),0%,IF(AND(K129=0,AF129&gt;1),100%,AI129/K129))),IF(ISERROR(IF(AND(W129&gt;1,AF129=0),0%,IF(AND(W129=0,AF129&gt;1),100%,AI129/W129))),0,IF(AND(W129&gt;1,AF129=0),0%,IF(AND(W129=0,AF129&gt;1),100%,AI129/W129))))</f>
        <v>0</v>
      </c>
      <c r="AK129" s="147" t="e">
        <f t="shared" si="64"/>
        <v>#DIV/0!</v>
      </c>
      <c r="AL129" s="77"/>
      <c r="AM129" s="77"/>
      <c r="AN129" s="142">
        <f t="shared" ref="AN129:AN134" si="110">+AL129+AM129</f>
        <v>0</v>
      </c>
      <c r="AO129" s="73"/>
      <c r="AP129" s="74"/>
      <c r="AQ129" s="146">
        <f t="shared" si="97"/>
        <v>0</v>
      </c>
      <c r="AR129" s="147">
        <f t="shared" si="98"/>
        <v>0</v>
      </c>
      <c r="AS129" s="147">
        <f t="shared" si="65"/>
        <v>0</v>
      </c>
    </row>
    <row r="130" spans="2:45" ht="15" x14ac:dyDescent="0.25">
      <c r="B130" s="84"/>
      <c r="C130" s="84"/>
      <c r="D130" s="85" t="s">
        <v>266</v>
      </c>
      <c r="E130" s="86" t="s">
        <v>123</v>
      </c>
      <c r="F130" s="77"/>
      <c r="G130" s="77"/>
      <c r="H130" s="142">
        <f t="shared" si="105"/>
        <v>0</v>
      </c>
      <c r="I130" s="77"/>
      <c r="J130" s="77"/>
      <c r="K130" s="142">
        <f t="shared" si="106"/>
        <v>0</v>
      </c>
      <c r="L130" s="81"/>
      <c r="M130" s="81"/>
      <c r="N130" s="146">
        <f t="shared" si="94"/>
        <v>0</v>
      </c>
      <c r="O130" s="147">
        <f t="shared" si="95"/>
        <v>0</v>
      </c>
      <c r="P130" s="147">
        <f t="shared" si="62"/>
        <v>0</v>
      </c>
      <c r="Q130" s="77"/>
      <c r="R130" s="77"/>
      <c r="S130" s="142">
        <f t="shared" si="107"/>
        <v>0</v>
      </c>
      <c r="T130" s="77"/>
      <c r="U130" s="77"/>
      <c r="V130" s="142">
        <f t="shared" si="108"/>
        <v>0</v>
      </c>
      <c r="W130" s="142">
        <f t="shared" si="55"/>
        <v>0</v>
      </c>
      <c r="X130" s="73"/>
      <c r="Y130" s="74"/>
      <c r="Z130" s="82">
        <f t="shared" si="58"/>
        <v>0</v>
      </c>
      <c r="AA130" s="146">
        <f>IF(Parámetros!$D$19="N/A",0,W130-K130)</f>
        <v>0</v>
      </c>
      <c r="AB130" s="147">
        <f t="shared" si="96"/>
        <v>0</v>
      </c>
      <c r="AC130" s="147" t="e">
        <f t="shared" si="63"/>
        <v>#DIV/0!</v>
      </c>
      <c r="AD130" s="77"/>
      <c r="AE130" s="77"/>
      <c r="AF130" s="142">
        <f t="shared" si="109"/>
        <v>0</v>
      </c>
      <c r="AG130" s="73"/>
      <c r="AH130" s="74"/>
      <c r="AI130" s="146">
        <f>IF(Parámetros!$D$19="N/A",AF130-K130,AF130-W130)</f>
        <v>0</v>
      </c>
      <c r="AJ130" s="147">
        <f>IF(Parámetros!$D$19="N/A",IF(ISERROR(IF(AND(K130&gt;1,AF130=0),0%,IF(AND(K130=0,AF130&gt;1),100%,AI130/W130))),0,IF(AND(K130&gt;1,AF130=0),0%,IF(AND(K130=0,AF130&gt;1),100%,AI130/K130))),IF(ISERROR(IF(AND(W130&gt;1,AF130=0),0%,IF(AND(W130=0,AF130&gt;1),100%,AI130/W130))),0,IF(AND(W130&gt;1,AF130=0),0%,IF(AND(W130=0,AF130&gt;1),100%,AI130/W130))))</f>
        <v>0</v>
      </c>
      <c r="AK130" s="147" t="e">
        <f t="shared" si="64"/>
        <v>#DIV/0!</v>
      </c>
      <c r="AL130" s="77"/>
      <c r="AM130" s="77"/>
      <c r="AN130" s="142">
        <f t="shared" si="110"/>
        <v>0</v>
      </c>
      <c r="AO130" s="73"/>
      <c r="AP130" s="74"/>
      <c r="AQ130" s="146">
        <f t="shared" si="97"/>
        <v>0</v>
      </c>
      <c r="AR130" s="147">
        <f t="shared" si="98"/>
        <v>0</v>
      </c>
      <c r="AS130" s="147">
        <f t="shared" si="65"/>
        <v>0</v>
      </c>
    </row>
    <row r="131" spans="2:45" ht="15" x14ac:dyDescent="0.25">
      <c r="B131" s="84"/>
      <c r="C131" s="84"/>
      <c r="D131" s="85" t="s">
        <v>267</v>
      </c>
      <c r="E131" s="86" t="s">
        <v>124</v>
      </c>
      <c r="F131" s="77"/>
      <c r="G131" s="77"/>
      <c r="H131" s="142">
        <f t="shared" si="105"/>
        <v>0</v>
      </c>
      <c r="I131" s="77"/>
      <c r="J131" s="77"/>
      <c r="K131" s="142">
        <f t="shared" si="106"/>
        <v>0</v>
      </c>
      <c r="L131" s="81"/>
      <c r="M131" s="81"/>
      <c r="N131" s="146">
        <f t="shared" si="94"/>
        <v>0</v>
      </c>
      <c r="O131" s="147">
        <f t="shared" si="95"/>
        <v>0</v>
      </c>
      <c r="P131" s="147">
        <f t="shared" si="62"/>
        <v>0</v>
      </c>
      <c r="Q131" s="77"/>
      <c r="R131" s="77"/>
      <c r="S131" s="142">
        <f t="shared" si="107"/>
        <v>0</v>
      </c>
      <c r="T131" s="77"/>
      <c r="U131" s="77"/>
      <c r="V131" s="142">
        <f t="shared" si="108"/>
        <v>0</v>
      </c>
      <c r="W131" s="142">
        <f t="shared" si="55"/>
        <v>0</v>
      </c>
      <c r="X131" s="73"/>
      <c r="Y131" s="74"/>
      <c r="Z131" s="82">
        <f t="shared" si="58"/>
        <v>0</v>
      </c>
      <c r="AA131" s="146">
        <f>IF(Parámetros!$D$19="N/A",0,W131-K131)</f>
        <v>0</v>
      </c>
      <c r="AB131" s="147">
        <f t="shared" si="96"/>
        <v>0</v>
      </c>
      <c r="AC131" s="147" t="e">
        <f t="shared" si="63"/>
        <v>#DIV/0!</v>
      </c>
      <c r="AD131" s="77"/>
      <c r="AE131" s="77"/>
      <c r="AF131" s="142">
        <f t="shared" si="109"/>
        <v>0</v>
      </c>
      <c r="AG131" s="73"/>
      <c r="AH131" s="74"/>
      <c r="AI131" s="146">
        <f>IF(Parámetros!$D$19="N/A",AF131-K131,AF131-W131)</f>
        <v>0</v>
      </c>
      <c r="AJ131" s="147">
        <f>IF(Parámetros!$D$19="N/A",IF(ISERROR(IF(AND(K131&gt;1,AF131=0),0%,IF(AND(K131=0,AF131&gt;1),100%,AI131/W131))),0,IF(AND(K131&gt;1,AF131=0),0%,IF(AND(K131=0,AF131&gt;1),100%,AI131/K131))),IF(ISERROR(IF(AND(W131&gt;1,AF131=0),0%,IF(AND(W131=0,AF131&gt;1),100%,AI131/W131))),0,IF(AND(W131&gt;1,AF131=0),0%,IF(AND(W131=0,AF131&gt;1),100%,AI131/W131))))</f>
        <v>0</v>
      </c>
      <c r="AK131" s="147" t="e">
        <f t="shared" si="64"/>
        <v>#DIV/0!</v>
      </c>
      <c r="AL131" s="77"/>
      <c r="AM131" s="77"/>
      <c r="AN131" s="142">
        <f t="shared" si="110"/>
        <v>0</v>
      </c>
      <c r="AO131" s="73"/>
      <c r="AP131" s="74"/>
      <c r="AQ131" s="146">
        <f t="shared" si="97"/>
        <v>0</v>
      </c>
      <c r="AR131" s="147">
        <f t="shared" si="98"/>
        <v>0</v>
      </c>
      <c r="AS131" s="147">
        <f t="shared" si="65"/>
        <v>0</v>
      </c>
    </row>
    <row r="132" spans="2:45" ht="15" x14ac:dyDescent="0.25">
      <c r="B132" s="84"/>
      <c r="C132" s="84"/>
      <c r="D132" s="85" t="s">
        <v>268</v>
      </c>
      <c r="E132" s="86" t="s">
        <v>125</v>
      </c>
      <c r="F132" s="77"/>
      <c r="G132" s="77"/>
      <c r="H132" s="142">
        <f t="shared" si="105"/>
        <v>0</v>
      </c>
      <c r="I132" s="77"/>
      <c r="J132" s="77"/>
      <c r="K132" s="142">
        <f t="shared" si="106"/>
        <v>0</v>
      </c>
      <c r="L132" s="81"/>
      <c r="M132" s="81"/>
      <c r="N132" s="146">
        <f t="shared" si="94"/>
        <v>0</v>
      </c>
      <c r="O132" s="147">
        <f t="shared" si="95"/>
        <v>0</v>
      </c>
      <c r="P132" s="147">
        <f t="shared" si="62"/>
        <v>0</v>
      </c>
      <c r="Q132" s="77"/>
      <c r="R132" s="77"/>
      <c r="S132" s="142">
        <f t="shared" si="107"/>
        <v>0</v>
      </c>
      <c r="T132" s="77"/>
      <c r="U132" s="77"/>
      <c r="V132" s="142">
        <f t="shared" si="108"/>
        <v>0</v>
      </c>
      <c r="W132" s="142">
        <f t="shared" si="55"/>
        <v>0</v>
      </c>
      <c r="X132" s="73"/>
      <c r="Y132" s="74"/>
      <c r="Z132" s="82">
        <f t="shared" si="58"/>
        <v>0</v>
      </c>
      <c r="AA132" s="146">
        <f>IF(Parámetros!$D$19="N/A",0,W132-K132)</f>
        <v>0</v>
      </c>
      <c r="AB132" s="147">
        <f t="shared" si="96"/>
        <v>0</v>
      </c>
      <c r="AC132" s="147" t="e">
        <f t="shared" si="63"/>
        <v>#DIV/0!</v>
      </c>
      <c r="AD132" s="77"/>
      <c r="AE132" s="77"/>
      <c r="AF132" s="142">
        <f t="shared" si="109"/>
        <v>0</v>
      </c>
      <c r="AG132" s="73"/>
      <c r="AH132" s="74"/>
      <c r="AI132" s="146">
        <f>IF(Parámetros!$D$19="N/A",AF132-K132,AF132-W132)</f>
        <v>0</v>
      </c>
      <c r="AJ132" s="147">
        <f>IF(Parámetros!$D$19="N/A",IF(ISERROR(IF(AND(K132&gt;1,AF132=0),0%,IF(AND(K132=0,AF132&gt;1),100%,AI132/W132))),0,IF(AND(K132&gt;1,AF132=0),0%,IF(AND(K132=0,AF132&gt;1),100%,AI132/K132))),IF(ISERROR(IF(AND(W132&gt;1,AF132=0),0%,IF(AND(W132=0,AF132&gt;1),100%,AI132/W132))),0,IF(AND(W132&gt;1,AF132=0),0%,IF(AND(W132=0,AF132&gt;1),100%,AI132/W132))))</f>
        <v>0</v>
      </c>
      <c r="AK132" s="147" t="e">
        <f t="shared" si="64"/>
        <v>#DIV/0!</v>
      </c>
      <c r="AL132" s="77"/>
      <c r="AM132" s="77"/>
      <c r="AN132" s="142">
        <f t="shared" si="110"/>
        <v>0</v>
      </c>
      <c r="AO132" s="73"/>
      <c r="AP132" s="74"/>
      <c r="AQ132" s="146">
        <f t="shared" si="97"/>
        <v>0</v>
      </c>
      <c r="AR132" s="147">
        <f t="shared" si="98"/>
        <v>0</v>
      </c>
      <c r="AS132" s="147">
        <f t="shared" si="65"/>
        <v>0</v>
      </c>
    </row>
    <row r="133" spans="2:45" ht="15" x14ac:dyDescent="0.25">
      <c r="B133" s="84"/>
      <c r="C133" s="84"/>
      <c r="D133" s="85" t="s">
        <v>269</v>
      </c>
      <c r="E133" s="86" t="s">
        <v>126</v>
      </c>
      <c r="F133" s="77"/>
      <c r="G133" s="77"/>
      <c r="H133" s="142">
        <f t="shared" si="105"/>
        <v>0</v>
      </c>
      <c r="I133" s="77"/>
      <c r="J133" s="77"/>
      <c r="K133" s="142">
        <f t="shared" si="106"/>
        <v>0</v>
      </c>
      <c r="L133" s="81"/>
      <c r="M133" s="81"/>
      <c r="N133" s="146">
        <f t="shared" si="94"/>
        <v>0</v>
      </c>
      <c r="O133" s="147">
        <f t="shared" si="95"/>
        <v>0</v>
      </c>
      <c r="P133" s="147">
        <f t="shared" si="62"/>
        <v>0</v>
      </c>
      <c r="Q133" s="77"/>
      <c r="R133" s="77"/>
      <c r="S133" s="142">
        <f t="shared" si="107"/>
        <v>0</v>
      </c>
      <c r="T133" s="77"/>
      <c r="U133" s="77"/>
      <c r="V133" s="142">
        <f t="shared" si="108"/>
        <v>0</v>
      </c>
      <c r="W133" s="142">
        <f t="shared" si="55"/>
        <v>0</v>
      </c>
      <c r="X133" s="73"/>
      <c r="Y133" s="74"/>
      <c r="Z133" s="82">
        <f t="shared" si="58"/>
        <v>0</v>
      </c>
      <c r="AA133" s="146">
        <f>IF(Parámetros!$D$19="N/A",0,W133-K133)</f>
        <v>0</v>
      </c>
      <c r="AB133" s="147">
        <f t="shared" si="96"/>
        <v>0</v>
      </c>
      <c r="AC133" s="147" t="e">
        <f t="shared" si="63"/>
        <v>#DIV/0!</v>
      </c>
      <c r="AD133" s="77"/>
      <c r="AE133" s="77"/>
      <c r="AF133" s="142">
        <f t="shared" si="109"/>
        <v>0</v>
      </c>
      <c r="AG133" s="73"/>
      <c r="AH133" s="74"/>
      <c r="AI133" s="146">
        <f>IF(Parámetros!$D$19="N/A",AF133-K133,AF133-W133)</f>
        <v>0</v>
      </c>
      <c r="AJ133" s="147">
        <f>IF(Parámetros!$D$19="N/A",IF(ISERROR(IF(AND(K133&gt;1,AF133=0),0%,IF(AND(K133=0,AF133&gt;1),100%,AI133/W133))),0,IF(AND(K133&gt;1,AF133=0),0%,IF(AND(K133=0,AF133&gt;1),100%,AI133/K133))),IF(ISERROR(IF(AND(W133&gt;1,AF133=0),0%,IF(AND(W133=0,AF133&gt;1),100%,AI133/W133))),0,IF(AND(W133&gt;1,AF133=0),0%,IF(AND(W133=0,AF133&gt;1),100%,AI133/W133))))</f>
        <v>0</v>
      </c>
      <c r="AK133" s="147" t="e">
        <f t="shared" si="64"/>
        <v>#DIV/0!</v>
      </c>
      <c r="AL133" s="77"/>
      <c r="AM133" s="77"/>
      <c r="AN133" s="142">
        <f t="shared" si="110"/>
        <v>0</v>
      </c>
      <c r="AO133" s="73"/>
      <c r="AP133" s="74"/>
      <c r="AQ133" s="146">
        <f t="shared" si="97"/>
        <v>0</v>
      </c>
      <c r="AR133" s="147">
        <f t="shared" si="98"/>
        <v>0</v>
      </c>
      <c r="AS133" s="147">
        <f t="shared" si="65"/>
        <v>0</v>
      </c>
    </row>
    <row r="134" spans="2:45" ht="15" x14ac:dyDescent="0.25">
      <c r="B134" s="84"/>
      <c r="C134" s="84"/>
      <c r="D134" s="85" t="s">
        <v>270</v>
      </c>
      <c r="E134" s="86" t="s">
        <v>112</v>
      </c>
      <c r="F134" s="77"/>
      <c r="G134" s="77"/>
      <c r="H134" s="142">
        <f t="shared" si="105"/>
        <v>0</v>
      </c>
      <c r="I134" s="77"/>
      <c r="J134" s="77"/>
      <c r="K134" s="142">
        <f t="shared" si="106"/>
        <v>0</v>
      </c>
      <c r="L134" s="81"/>
      <c r="M134" s="81"/>
      <c r="N134" s="146">
        <f t="shared" si="94"/>
        <v>0</v>
      </c>
      <c r="O134" s="147">
        <f t="shared" si="95"/>
        <v>0</v>
      </c>
      <c r="P134" s="147">
        <f t="shared" si="62"/>
        <v>0</v>
      </c>
      <c r="Q134" s="77"/>
      <c r="R134" s="77"/>
      <c r="S134" s="142">
        <f t="shared" si="107"/>
        <v>0</v>
      </c>
      <c r="T134" s="77"/>
      <c r="U134" s="77"/>
      <c r="V134" s="142">
        <f t="shared" si="108"/>
        <v>0</v>
      </c>
      <c r="W134" s="142">
        <f t="shared" si="55"/>
        <v>0</v>
      </c>
      <c r="X134" s="73"/>
      <c r="Y134" s="74"/>
      <c r="Z134" s="82">
        <f t="shared" si="58"/>
        <v>0</v>
      </c>
      <c r="AA134" s="146">
        <f>IF(Parámetros!$D$19="N/A",0,W134-K134)</f>
        <v>0</v>
      </c>
      <c r="AB134" s="147">
        <f t="shared" si="96"/>
        <v>0</v>
      </c>
      <c r="AC134" s="147" t="e">
        <f t="shared" si="63"/>
        <v>#DIV/0!</v>
      </c>
      <c r="AD134" s="77"/>
      <c r="AE134" s="77"/>
      <c r="AF134" s="142">
        <f t="shared" si="109"/>
        <v>0</v>
      </c>
      <c r="AG134" s="73"/>
      <c r="AH134" s="74"/>
      <c r="AI134" s="146">
        <f>IF(Parámetros!$D$19="N/A",AF134-K134,AF134-W134)</f>
        <v>0</v>
      </c>
      <c r="AJ134" s="147">
        <f>IF(Parámetros!$D$19="N/A",IF(ISERROR(IF(AND(K134&gt;1,AF134=0),0%,IF(AND(K134=0,AF134&gt;1),100%,AI134/W134))),0,IF(AND(K134&gt;1,AF134=0),0%,IF(AND(K134=0,AF134&gt;1),100%,AI134/K134))),IF(ISERROR(IF(AND(W134&gt;1,AF134=0),0%,IF(AND(W134=0,AF134&gt;1),100%,AI134/W134))),0,IF(AND(W134&gt;1,AF134=0),0%,IF(AND(W134=0,AF134&gt;1),100%,AI134/W134))))</f>
        <v>0</v>
      </c>
      <c r="AK134" s="147" t="e">
        <f t="shared" si="64"/>
        <v>#DIV/0!</v>
      </c>
      <c r="AL134" s="77"/>
      <c r="AM134" s="77"/>
      <c r="AN134" s="142">
        <f t="shared" si="110"/>
        <v>0</v>
      </c>
      <c r="AO134" s="73"/>
      <c r="AP134" s="74"/>
      <c r="AQ134" s="146">
        <f t="shared" si="97"/>
        <v>0</v>
      </c>
      <c r="AR134" s="147">
        <f t="shared" si="98"/>
        <v>0</v>
      </c>
      <c r="AS134" s="147">
        <f t="shared" si="65"/>
        <v>0</v>
      </c>
    </row>
    <row r="135" spans="2:45" ht="15" x14ac:dyDescent="0.25">
      <c r="B135" s="84"/>
      <c r="C135" s="84"/>
      <c r="D135" s="98" t="s">
        <v>177</v>
      </c>
      <c r="E135" s="99" t="s">
        <v>142</v>
      </c>
      <c r="F135" s="77"/>
      <c r="G135" s="77"/>
      <c r="H135" s="142">
        <f>+H136+H143</f>
        <v>0</v>
      </c>
      <c r="I135" s="77"/>
      <c r="J135" s="77"/>
      <c r="K135" s="142">
        <f>+K136+K143</f>
        <v>0</v>
      </c>
      <c r="L135" s="81"/>
      <c r="M135" s="81"/>
      <c r="N135" s="146">
        <f t="shared" si="94"/>
        <v>0</v>
      </c>
      <c r="O135" s="147">
        <f t="shared" si="95"/>
        <v>0</v>
      </c>
      <c r="P135" s="147">
        <f t="shared" si="62"/>
        <v>0</v>
      </c>
      <c r="Q135" s="77"/>
      <c r="R135" s="77"/>
      <c r="S135" s="142">
        <f>+S136+S143</f>
        <v>0</v>
      </c>
      <c r="T135" s="77"/>
      <c r="U135" s="77"/>
      <c r="V135" s="142">
        <f>+V136+V143</f>
        <v>0</v>
      </c>
      <c r="W135" s="142">
        <f t="shared" si="55"/>
        <v>0</v>
      </c>
      <c r="X135" s="73"/>
      <c r="Y135" s="74"/>
      <c r="Z135" s="82">
        <f t="shared" si="58"/>
        <v>0</v>
      </c>
      <c r="AA135" s="146">
        <f>IF(Parámetros!$D$19="N/A",0,W135-K135)</f>
        <v>0</v>
      </c>
      <c r="AB135" s="147">
        <f t="shared" si="96"/>
        <v>0</v>
      </c>
      <c r="AC135" s="147" t="e">
        <f t="shared" si="63"/>
        <v>#DIV/0!</v>
      </c>
      <c r="AD135" s="77"/>
      <c r="AE135" s="77"/>
      <c r="AF135" s="142">
        <f>+AF136+AF143</f>
        <v>0</v>
      </c>
      <c r="AG135" s="73"/>
      <c r="AH135" s="74"/>
      <c r="AI135" s="146">
        <f>IF(Parámetros!$D$19="N/A",AF135-K135,AF135-W135)</f>
        <v>0</v>
      </c>
      <c r="AJ135" s="147">
        <f>IF(Parámetros!$D$19="N/A",IF(ISERROR(IF(AND(K135&gt;1,AF135=0),0%,IF(AND(K135=0,AF135&gt;1),100%,AI135/W135))),0,IF(AND(K135&gt;1,AF135=0),0%,IF(AND(K135=0,AF135&gt;1),100%,AI135/K135))),IF(ISERROR(IF(AND(W135&gt;1,AF135=0),0%,IF(AND(W135=0,AF135&gt;1),100%,AI135/W135))),0,IF(AND(W135&gt;1,AF135=0),0%,IF(AND(W135=0,AF135&gt;1),100%,AI135/W135))))</f>
        <v>0</v>
      </c>
      <c r="AK135" s="147" t="e">
        <f t="shared" si="64"/>
        <v>#DIV/0!</v>
      </c>
      <c r="AL135" s="77"/>
      <c r="AM135" s="77"/>
      <c r="AN135" s="142">
        <f>+AN136+AN143</f>
        <v>0</v>
      </c>
      <c r="AO135" s="73"/>
      <c r="AP135" s="74"/>
      <c r="AQ135" s="146">
        <f t="shared" si="97"/>
        <v>0</v>
      </c>
      <c r="AR135" s="147">
        <f t="shared" si="98"/>
        <v>0</v>
      </c>
      <c r="AS135" s="147">
        <f t="shared" si="65"/>
        <v>0</v>
      </c>
    </row>
    <row r="136" spans="2:45" ht="15" x14ac:dyDescent="0.25">
      <c r="B136" s="84"/>
      <c r="C136" s="84"/>
      <c r="D136" s="100" t="s">
        <v>178</v>
      </c>
      <c r="E136" s="83" t="s">
        <v>143</v>
      </c>
      <c r="F136" s="77"/>
      <c r="G136" s="77"/>
      <c r="H136" s="142">
        <f>SUM(H137:H142)</f>
        <v>0</v>
      </c>
      <c r="I136" s="77"/>
      <c r="J136" s="77"/>
      <c r="K136" s="142">
        <f>SUM(K137:K142)</f>
        <v>0</v>
      </c>
      <c r="L136" s="81"/>
      <c r="M136" s="81"/>
      <c r="N136" s="146">
        <f t="shared" si="94"/>
        <v>0</v>
      </c>
      <c r="O136" s="147">
        <f t="shared" si="95"/>
        <v>0</v>
      </c>
      <c r="P136" s="147">
        <f t="shared" si="62"/>
        <v>0</v>
      </c>
      <c r="Q136" s="77"/>
      <c r="R136" s="77"/>
      <c r="S136" s="142">
        <f>SUM(S137:S142)</f>
        <v>0</v>
      </c>
      <c r="T136" s="77"/>
      <c r="U136" s="77"/>
      <c r="V136" s="142">
        <f>SUM(V137:V142)</f>
        <v>0</v>
      </c>
      <c r="W136" s="142">
        <f t="shared" si="55"/>
        <v>0</v>
      </c>
      <c r="X136" s="73"/>
      <c r="Y136" s="74"/>
      <c r="Z136" s="82">
        <f t="shared" si="58"/>
        <v>0</v>
      </c>
      <c r="AA136" s="146">
        <f>IF(Parámetros!$D$19="N/A",0,W136-K136)</f>
        <v>0</v>
      </c>
      <c r="AB136" s="147">
        <f t="shared" si="96"/>
        <v>0</v>
      </c>
      <c r="AC136" s="147" t="e">
        <f t="shared" si="63"/>
        <v>#DIV/0!</v>
      </c>
      <c r="AD136" s="77"/>
      <c r="AE136" s="77"/>
      <c r="AF136" s="142">
        <f>SUM(AF137:AF142)</f>
        <v>0</v>
      </c>
      <c r="AG136" s="73"/>
      <c r="AH136" s="74"/>
      <c r="AI136" s="146">
        <f>IF(Parámetros!$D$19="N/A",AF136-K136,AF136-W136)</f>
        <v>0</v>
      </c>
      <c r="AJ136" s="147">
        <f>IF(Parámetros!$D$19="N/A",IF(ISERROR(IF(AND(K136&gt;1,AF136=0),0%,IF(AND(K136=0,AF136&gt;1),100%,AI136/W136))),0,IF(AND(K136&gt;1,AF136=0),0%,IF(AND(K136=0,AF136&gt;1),100%,AI136/K136))),IF(ISERROR(IF(AND(W136&gt;1,AF136=0),0%,IF(AND(W136=0,AF136&gt;1),100%,AI136/W136))),0,IF(AND(W136&gt;1,AF136=0),0%,IF(AND(W136=0,AF136&gt;1),100%,AI136/W136))))</f>
        <v>0</v>
      </c>
      <c r="AK136" s="147" t="e">
        <f t="shared" si="64"/>
        <v>#DIV/0!</v>
      </c>
      <c r="AL136" s="77"/>
      <c r="AM136" s="77"/>
      <c r="AN136" s="142">
        <f>SUM(AN137:AN142)</f>
        <v>0</v>
      </c>
      <c r="AO136" s="73"/>
      <c r="AP136" s="74"/>
      <c r="AQ136" s="146">
        <f t="shared" si="97"/>
        <v>0</v>
      </c>
      <c r="AR136" s="147">
        <f t="shared" si="98"/>
        <v>0</v>
      </c>
      <c r="AS136" s="147">
        <f t="shared" si="65"/>
        <v>0</v>
      </c>
    </row>
    <row r="137" spans="2:45" ht="15" x14ac:dyDescent="0.25">
      <c r="B137" s="84"/>
      <c r="C137" s="84"/>
      <c r="D137" s="84" t="s">
        <v>366</v>
      </c>
      <c r="E137" s="101" t="s">
        <v>122</v>
      </c>
      <c r="F137" s="77"/>
      <c r="G137" s="77"/>
      <c r="H137" s="142">
        <f t="shared" ref="H137:H142" si="111">+F137+G137</f>
        <v>0</v>
      </c>
      <c r="I137" s="77"/>
      <c r="J137" s="77"/>
      <c r="K137" s="142">
        <f t="shared" ref="K137:K142" si="112">+I137+J137</f>
        <v>0</v>
      </c>
      <c r="L137" s="81"/>
      <c r="M137" s="81"/>
      <c r="N137" s="146">
        <f t="shared" si="94"/>
        <v>0</v>
      </c>
      <c r="O137" s="147">
        <f t="shared" si="95"/>
        <v>0</v>
      </c>
      <c r="P137" s="147">
        <f t="shared" si="62"/>
        <v>0</v>
      </c>
      <c r="Q137" s="77"/>
      <c r="R137" s="77"/>
      <c r="S137" s="142">
        <f t="shared" ref="S137:S142" si="113">+Q137+R137</f>
        <v>0</v>
      </c>
      <c r="T137" s="77"/>
      <c r="U137" s="77"/>
      <c r="V137" s="142">
        <f t="shared" ref="V137:V142" si="114">+T137+U137</f>
        <v>0</v>
      </c>
      <c r="W137" s="142">
        <f t="shared" si="55"/>
        <v>0</v>
      </c>
      <c r="X137" s="73"/>
      <c r="Y137" s="74"/>
      <c r="Z137" s="82">
        <f t="shared" si="58"/>
        <v>0</v>
      </c>
      <c r="AA137" s="146">
        <f>IF(Parámetros!$D$19="N/A",0,W137-K137)</f>
        <v>0</v>
      </c>
      <c r="AB137" s="147">
        <f t="shared" si="96"/>
        <v>0</v>
      </c>
      <c r="AC137" s="147" t="e">
        <f t="shared" si="63"/>
        <v>#DIV/0!</v>
      </c>
      <c r="AD137" s="77"/>
      <c r="AE137" s="77"/>
      <c r="AF137" s="142">
        <f t="shared" ref="AF137:AF142" si="115">+AD137+AE137</f>
        <v>0</v>
      </c>
      <c r="AG137" s="73"/>
      <c r="AH137" s="74"/>
      <c r="AI137" s="146">
        <f>IF(Parámetros!$D$19="N/A",AF137-K137,AF137-W137)</f>
        <v>0</v>
      </c>
      <c r="AJ137" s="147">
        <f>IF(Parámetros!$D$19="N/A",IF(ISERROR(IF(AND(K137&gt;1,AF137=0),0%,IF(AND(K137=0,AF137&gt;1),100%,AI137/W137))),0,IF(AND(K137&gt;1,AF137=0),0%,IF(AND(K137=0,AF137&gt;1),100%,AI137/K137))),IF(ISERROR(IF(AND(W137&gt;1,AF137=0),0%,IF(AND(W137=0,AF137&gt;1),100%,AI137/W137))),0,IF(AND(W137&gt;1,AF137=0),0%,IF(AND(W137=0,AF137&gt;1),100%,AI137/W137))))</f>
        <v>0</v>
      </c>
      <c r="AK137" s="147" t="e">
        <f t="shared" si="64"/>
        <v>#DIV/0!</v>
      </c>
      <c r="AL137" s="77"/>
      <c r="AM137" s="77"/>
      <c r="AN137" s="142">
        <f t="shared" ref="AN137:AN142" si="116">+AL137+AM137</f>
        <v>0</v>
      </c>
      <c r="AO137" s="73"/>
      <c r="AP137" s="74"/>
      <c r="AQ137" s="146">
        <f t="shared" si="97"/>
        <v>0</v>
      </c>
      <c r="AR137" s="147">
        <f t="shared" si="98"/>
        <v>0</v>
      </c>
      <c r="AS137" s="147">
        <f t="shared" si="65"/>
        <v>0</v>
      </c>
    </row>
    <row r="138" spans="2:45" ht="15" x14ac:dyDescent="0.25">
      <c r="B138" s="84"/>
      <c r="C138" s="84"/>
      <c r="D138" s="84" t="s">
        <v>367</v>
      </c>
      <c r="E138" s="101" t="s">
        <v>123</v>
      </c>
      <c r="F138" s="77"/>
      <c r="G138" s="77"/>
      <c r="H138" s="142">
        <f t="shared" si="111"/>
        <v>0</v>
      </c>
      <c r="I138" s="77"/>
      <c r="J138" s="77"/>
      <c r="K138" s="142">
        <f t="shared" si="112"/>
        <v>0</v>
      </c>
      <c r="L138" s="81"/>
      <c r="M138" s="81"/>
      <c r="N138" s="146">
        <f t="shared" si="94"/>
        <v>0</v>
      </c>
      <c r="O138" s="147">
        <f t="shared" si="95"/>
        <v>0</v>
      </c>
      <c r="P138" s="147">
        <f t="shared" si="62"/>
        <v>0</v>
      </c>
      <c r="Q138" s="77"/>
      <c r="R138" s="77"/>
      <c r="S138" s="142">
        <f t="shared" si="113"/>
        <v>0</v>
      </c>
      <c r="T138" s="77"/>
      <c r="U138" s="77"/>
      <c r="V138" s="142">
        <f t="shared" si="114"/>
        <v>0</v>
      </c>
      <c r="W138" s="142">
        <f t="shared" si="55"/>
        <v>0</v>
      </c>
      <c r="X138" s="73"/>
      <c r="Y138" s="74"/>
      <c r="Z138" s="82">
        <f t="shared" si="58"/>
        <v>0</v>
      </c>
      <c r="AA138" s="146">
        <f>IF(Parámetros!$D$19="N/A",0,W138-K138)</f>
        <v>0</v>
      </c>
      <c r="AB138" s="147">
        <f t="shared" si="96"/>
        <v>0</v>
      </c>
      <c r="AC138" s="147" t="e">
        <f t="shared" si="63"/>
        <v>#DIV/0!</v>
      </c>
      <c r="AD138" s="77"/>
      <c r="AE138" s="77"/>
      <c r="AF138" s="142">
        <f t="shared" si="115"/>
        <v>0</v>
      </c>
      <c r="AG138" s="73"/>
      <c r="AH138" s="74"/>
      <c r="AI138" s="146">
        <f>IF(Parámetros!$D$19="N/A",AF138-K138,AF138-W138)</f>
        <v>0</v>
      </c>
      <c r="AJ138" s="147">
        <f>IF(Parámetros!$D$19="N/A",IF(ISERROR(IF(AND(K138&gt;1,AF138=0),0%,IF(AND(K138=0,AF138&gt;1),100%,AI138/W138))),0,IF(AND(K138&gt;1,AF138=0),0%,IF(AND(K138=0,AF138&gt;1),100%,AI138/K138))),IF(ISERROR(IF(AND(W138&gt;1,AF138=0),0%,IF(AND(W138=0,AF138&gt;1),100%,AI138/W138))),0,IF(AND(W138&gt;1,AF138=0),0%,IF(AND(W138=0,AF138&gt;1),100%,AI138/W138))))</f>
        <v>0</v>
      </c>
      <c r="AK138" s="147" t="e">
        <f t="shared" si="64"/>
        <v>#DIV/0!</v>
      </c>
      <c r="AL138" s="77"/>
      <c r="AM138" s="77"/>
      <c r="AN138" s="142">
        <f t="shared" si="116"/>
        <v>0</v>
      </c>
      <c r="AO138" s="73"/>
      <c r="AP138" s="74"/>
      <c r="AQ138" s="146">
        <f t="shared" si="97"/>
        <v>0</v>
      </c>
      <c r="AR138" s="147">
        <f t="shared" si="98"/>
        <v>0</v>
      </c>
      <c r="AS138" s="147">
        <f t="shared" si="65"/>
        <v>0</v>
      </c>
    </row>
    <row r="139" spans="2:45" ht="15" x14ac:dyDescent="0.25">
      <c r="B139" s="84"/>
      <c r="C139" s="84"/>
      <c r="D139" s="84" t="s">
        <v>368</v>
      </c>
      <c r="E139" s="101" t="s">
        <v>124</v>
      </c>
      <c r="F139" s="77"/>
      <c r="G139" s="77"/>
      <c r="H139" s="142">
        <f t="shared" si="111"/>
        <v>0</v>
      </c>
      <c r="I139" s="77"/>
      <c r="J139" s="77"/>
      <c r="K139" s="142">
        <f t="shared" si="112"/>
        <v>0</v>
      </c>
      <c r="L139" s="81"/>
      <c r="M139" s="81"/>
      <c r="N139" s="146">
        <f t="shared" si="94"/>
        <v>0</v>
      </c>
      <c r="O139" s="147">
        <f t="shared" si="95"/>
        <v>0</v>
      </c>
      <c r="P139" s="147">
        <f t="shared" si="62"/>
        <v>0</v>
      </c>
      <c r="Q139" s="77"/>
      <c r="R139" s="77"/>
      <c r="S139" s="142">
        <f t="shared" si="113"/>
        <v>0</v>
      </c>
      <c r="T139" s="77"/>
      <c r="U139" s="77"/>
      <c r="V139" s="142">
        <f t="shared" si="114"/>
        <v>0</v>
      </c>
      <c r="W139" s="142">
        <f t="shared" si="55"/>
        <v>0</v>
      </c>
      <c r="X139" s="73"/>
      <c r="Y139" s="74"/>
      <c r="Z139" s="82">
        <f t="shared" si="58"/>
        <v>0</v>
      </c>
      <c r="AA139" s="146">
        <f>IF(Parámetros!$D$19="N/A",0,W139-K139)</f>
        <v>0</v>
      </c>
      <c r="AB139" s="147">
        <f t="shared" si="96"/>
        <v>0</v>
      </c>
      <c r="AC139" s="147" t="e">
        <f t="shared" si="63"/>
        <v>#DIV/0!</v>
      </c>
      <c r="AD139" s="77"/>
      <c r="AE139" s="77"/>
      <c r="AF139" s="142">
        <f t="shared" si="115"/>
        <v>0</v>
      </c>
      <c r="AG139" s="73"/>
      <c r="AH139" s="74"/>
      <c r="AI139" s="146">
        <f>IF(Parámetros!$D$19="N/A",AF139-K139,AF139-W139)</f>
        <v>0</v>
      </c>
      <c r="AJ139" s="147">
        <f>IF(Parámetros!$D$19="N/A",IF(ISERROR(IF(AND(K139&gt;1,AF139=0),0%,IF(AND(K139=0,AF139&gt;1),100%,AI139/W139))),0,IF(AND(K139&gt;1,AF139=0),0%,IF(AND(K139=0,AF139&gt;1),100%,AI139/K139))),IF(ISERROR(IF(AND(W139&gt;1,AF139=0),0%,IF(AND(W139=0,AF139&gt;1),100%,AI139/W139))),0,IF(AND(W139&gt;1,AF139=0),0%,IF(AND(W139=0,AF139&gt;1),100%,AI139/W139))))</f>
        <v>0</v>
      </c>
      <c r="AK139" s="147" t="e">
        <f t="shared" si="64"/>
        <v>#DIV/0!</v>
      </c>
      <c r="AL139" s="77"/>
      <c r="AM139" s="77"/>
      <c r="AN139" s="142">
        <f t="shared" si="116"/>
        <v>0</v>
      </c>
      <c r="AO139" s="73"/>
      <c r="AP139" s="74"/>
      <c r="AQ139" s="146">
        <f t="shared" si="97"/>
        <v>0</v>
      </c>
      <c r="AR139" s="147">
        <f t="shared" si="98"/>
        <v>0</v>
      </c>
      <c r="AS139" s="147">
        <f t="shared" si="65"/>
        <v>0</v>
      </c>
    </row>
    <row r="140" spans="2:45" ht="15" x14ac:dyDescent="0.25">
      <c r="B140" s="84"/>
      <c r="C140" s="84"/>
      <c r="D140" s="84" t="s">
        <v>369</v>
      </c>
      <c r="E140" s="101" t="s">
        <v>125</v>
      </c>
      <c r="F140" s="77"/>
      <c r="G140" s="77"/>
      <c r="H140" s="142">
        <f t="shared" si="111"/>
        <v>0</v>
      </c>
      <c r="I140" s="77"/>
      <c r="J140" s="77"/>
      <c r="K140" s="142">
        <f t="shared" si="112"/>
        <v>0</v>
      </c>
      <c r="L140" s="81"/>
      <c r="M140" s="81"/>
      <c r="N140" s="146">
        <f t="shared" si="94"/>
        <v>0</v>
      </c>
      <c r="O140" s="147">
        <f t="shared" si="95"/>
        <v>0</v>
      </c>
      <c r="P140" s="147">
        <f t="shared" si="62"/>
        <v>0</v>
      </c>
      <c r="Q140" s="77"/>
      <c r="R140" s="77"/>
      <c r="S140" s="142">
        <f t="shared" si="113"/>
        <v>0</v>
      </c>
      <c r="T140" s="77"/>
      <c r="U140" s="77"/>
      <c r="V140" s="142">
        <f t="shared" si="114"/>
        <v>0</v>
      </c>
      <c r="W140" s="142">
        <f t="shared" si="55"/>
        <v>0</v>
      </c>
      <c r="X140" s="73"/>
      <c r="Y140" s="74"/>
      <c r="Z140" s="82">
        <f t="shared" si="58"/>
        <v>0</v>
      </c>
      <c r="AA140" s="146">
        <f>IF(Parámetros!$D$19="N/A",0,W140-K140)</f>
        <v>0</v>
      </c>
      <c r="AB140" s="147">
        <f t="shared" si="96"/>
        <v>0</v>
      </c>
      <c r="AC140" s="147" t="e">
        <f t="shared" si="63"/>
        <v>#DIV/0!</v>
      </c>
      <c r="AD140" s="77"/>
      <c r="AE140" s="77"/>
      <c r="AF140" s="142">
        <f t="shared" si="115"/>
        <v>0</v>
      </c>
      <c r="AG140" s="73"/>
      <c r="AH140" s="74"/>
      <c r="AI140" s="146">
        <f>IF(Parámetros!$D$19="N/A",AF140-K140,AF140-W140)</f>
        <v>0</v>
      </c>
      <c r="AJ140" s="147">
        <f>IF(Parámetros!$D$19="N/A",IF(ISERROR(IF(AND(K140&gt;1,AF140=0),0%,IF(AND(K140=0,AF140&gt;1),100%,AI140/W140))),0,IF(AND(K140&gt;1,AF140=0),0%,IF(AND(K140=0,AF140&gt;1),100%,AI140/K140))),IF(ISERROR(IF(AND(W140&gt;1,AF140=0),0%,IF(AND(W140=0,AF140&gt;1),100%,AI140/W140))),0,IF(AND(W140&gt;1,AF140=0),0%,IF(AND(W140=0,AF140&gt;1),100%,AI140/W140))))</f>
        <v>0</v>
      </c>
      <c r="AK140" s="147" t="e">
        <f t="shared" si="64"/>
        <v>#DIV/0!</v>
      </c>
      <c r="AL140" s="77"/>
      <c r="AM140" s="77"/>
      <c r="AN140" s="142">
        <f t="shared" si="116"/>
        <v>0</v>
      </c>
      <c r="AO140" s="73"/>
      <c r="AP140" s="74"/>
      <c r="AQ140" s="146">
        <f t="shared" si="97"/>
        <v>0</v>
      </c>
      <c r="AR140" s="147">
        <f t="shared" si="98"/>
        <v>0</v>
      </c>
      <c r="AS140" s="147">
        <f t="shared" si="65"/>
        <v>0</v>
      </c>
    </row>
    <row r="141" spans="2:45" ht="15" x14ac:dyDescent="0.25">
      <c r="B141" s="84"/>
      <c r="C141" s="84"/>
      <c r="D141" s="84" t="s">
        <v>370</v>
      </c>
      <c r="E141" s="101" t="s">
        <v>126</v>
      </c>
      <c r="F141" s="77"/>
      <c r="G141" s="77"/>
      <c r="H141" s="142">
        <f t="shared" si="111"/>
        <v>0</v>
      </c>
      <c r="I141" s="77"/>
      <c r="J141" s="77"/>
      <c r="K141" s="142">
        <f t="shared" si="112"/>
        <v>0</v>
      </c>
      <c r="L141" s="81"/>
      <c r="M141" s="81"/>
      <c r="N141" s="146">
        <f t="shared" si="94"/>
        <v>0</v>
      </c>
      <c r="O141" s="147">
        <f t="shared" si="95"/>
        <v>0</v>
      </c>
      <c r="P141" s="147">
        <f t="shared" si="62"/>
        <v>0</v>
      </c>
      <c r="Q141" s="77"/>
      <c r="R141" s="77"/>
      <c r="S141" s="142">
        <f t="shared" si="113"/>
        <v>0</v>
      </c>
      <c r="T141" s="77"/>
      <c r="U141" s="77"/>
      <c r="V141" s="142">
        <f t="shared" si="114"/>
        <v>0</v>
      </c>
      <c r="W141" s="142">
        <f t="shared" si="55"/>
        <v>0</v>
      </c>
      <c r="X141" s="73"/>
      <c r="Y141" s="74"/>
      <c r="Z141" s="82">
        <f t="shared" si="58"/>
        <v>0</v>
      </c>
      <c r="AA141" s="146">
        <f>IF(Parámetros!$D$19="N/A",0,W141-K141)</f>
        <v>0</v>
      </c>
      <c r="AB141" s="147">
        <f t="shared" si="96"/>
        <v>0</v>
      </c>
      <c r="AC141" s="147" t="e">
        <f t="shared" si="63"/>
        <v>#DIV/0!</v>
      </c>
      <c r="AD141" s="77"/>
      <c r="AE141" s="77"/>
      <c r="AF141" s="142">
        <f t="shared" si="115"/>
        <v>0</v>
      </c>
      <c r="AG141" s="73"/>
      <c r="AH141" s="74"/>
      <c r="AI141" s="146">
        <f>IF(Parámetros!$D$19="N/A",AF141-K141,AF141-W141)</f>
        <v>0</v>
      </c>
      <c r="AJ141" s="147">
        <f>IF(Parámetros!$D$19="N/A",IF(ISERROR(IF(AND(K141&gt;1,AF141=0),0%,IF(AND(K141=0,AF141&gt;1),100%,AI141/W141))),0,IF(AND(K141&gt;1,AF141=0),0%,IF(AND(K141=0,AF141&gt;1),100%,AI141/K141))),IF(ISERROR(IF(AND(W141&gt;1,AF141=0),0%,IF(AND(W141=0,AF141&gt;1),100%,AI141/W141))),0,IF(AND(W141&gt;1,AF141=0),0%,IF(AND(W141=0,AF141&gt;1),100%,AI141/W141))))</f>
        <v>0</v>
      </c>
      <c r="AK141" s="147" t="e">
        <f t="shared" si="64"/>
        <v>#DIV/0!</v>
      </c>
      <c r="AL141" s="77"/>
      <c r="AM141" s="77"/>
      <c r="AN141" s="142">
        <f t="shared" si="116"/>
        <v>0</v>
      </c>
      <c r="AO141" s="73"/>
      <c r="AP141" s="74"/>
      <c r="AQ141" s="146">
        <f t="shared" si="97"/>
        <v>0</v>
      </c>
      <c r="AR141" s="147">
        <f t="shared" si="98"/>
        <v>0</v>
      </c>
      <c r="AS141" s="147">
        <f t="shared" si="65"/>
        <v>0</v>
      </c>
    </row>
    <row r="142" spans="2:45" ht="15" x14ac:dyDescent="0.25">
      <c r="B142" s="84"/>
      <c r="C142" s="84"/>
      <c r="D142" s="84" t="s">
        <v>371</v>
      </c>
      <c r="E142" s="101" t="s">
        <v>112</v>
      </c>
      <c r="F142" s="77"/>
      <c r="G142" s="77"/>
      <c r="H142" s="142">
        <f t="shared" si="111"/>
        <v>0</v>
      </c>
      <c r="I142" s="77"/>
      <c r="J142" s="77"/>
      <c r="K142" s="142">
        <f t="shared" si="112"/>
        <v>0</v>
      </c>
      <c r="L142" s="81"/>
      <c r="M142" s="81"/>
      <c r="N142" s="146">
        <f t="shared" si="94"/>
        <v>0</v>
      </c>
      <c r="O142" s="147">
        <f t="shared" si="95"/>
        <v>0</v>
      </c>
      <c r="P142" s="147">
        <f t="shared" si="62"/>
        <v>0</v>
      </c>
      <c r="Q142" s="77"/>
      <c r="R142" s="77"/>
      <c r="S142" s="142">
        <f t="shared" si="113"/>
        <v>0</v>
      </c>
      <c r="T142" s="77"/>
      <c r="U142" s="77"/>
      <c r="V142" s="142">
        <f t="shared" si="114"/>
        <v>0</v>
      </c>
      <c r="W142" s="142">
        <f t="shared" si="55"/>
        <v>0</v>
      </c>
      <c r="X142" s="73"/>
      <c r="Y142" s="74"/>
      <c r="Z142" s="82">
        <f t="shared" si="58"/>
        <v>0</v>
      </c>
      <c r="AA142" s="146">
        <f>IF(Parámetros!$D$19="N/A",0,W142-K142)</f>
        <v>0</v>
      </c>
      <c r="AB142" s="147">
        <f t="shared" si="96"/>
        <v>0</v>
      </c>
      <c r="AC142" s="147" t="e">
        <f t="shared" si="63"/>
        <v>#DIV/0!</v>
      </c>
      <c r="AD142" s="77"/>
      <c r="AE142" s="77"/>
      <c r="AF142" s="142">
        <f t="shared" si="115"/>
        <v>0</v>
      </c>
      <c r="AG142" s="73"/>
      <c r="AH142" s="74"/>
      <c r="AI142" s="146">
        <f>IF(Parámetros!$D$19="N/A",AF142-K142,AF142-W142)</f>
        <v>0</v>
      </c>
      <c r="AJ142" s="147">
        <f>IF(Parámetros!$D$19="N/A",IF(ISERROR(IF(AND(K142&gt;1,AF142=0),0%,IF(AND(K142=0,AF142&gt;1),100%,AI142/W142))),0,IF(AND(K142&gt;1,AF142=0),0%,IF(AND(K142=0,AF142&gt;1),100%,AI142/K142))),IF(ISERROR(IF(AND(W142&gt;1,AF142=0),0%,IF(AND(W142=0,AF142&gt;1),100%,AI142/W142))),0,IF(AND(W142&gt;1,AF142=0),0%,IF(AND(W142=0,AF142&gt;1),100%,AI142/W142))))</f>
        <v>0</v>
      </c>
      <c r="AK142" s="147" t="e">
        <f t="shared" si="64"/>
        <v>#DIV/0!</v>
      </c>
      <c r="AL142" s="77"/>
      <c r="AM142" s="77"/>
      <c r="AN142" s="142">
        <f t="shared" si="116"/>
        <v>0</v>
      </c>
      <c r="AO142" s="73"/>
      <c r="AP142" s="74"/>
      <c r="AQ142" s="146">
        <f t="shared" si="97"/>
        <v>0</v>
      </c>
      <c r="AR142" s="147">
        <f t="shared" si="98"/>
        <v>0</v>
      </c>
      <c r="AS142" s="147">
        <f t="shared" si="65"/>
        <v>0</v>
      </c>
    </row>
    <row r="143" spans="2:45" ht="15" x14ac:dyDescent="0.25">
      <c r="B143" s="84"/>
      <c r="C143" s="84"/>
      <c r="D143" s="100" t="s">
        <v>271</v>
      </c>
      <c r="E143" s="83" t="s">
        <v>144</v>
      </c>
      <c r="F143" s="77"/>
      <c r="G143" s="77"/>
      <c r="H143" s="142">
        <f>SUM(H144:H149)</f>
        <v>0</v>
      </c>
      <c r="I143" s="77"/>
      <c r="J143" s="77"/>
      <c r="K143" s="142">
        <f>SUM(K144:K149)</f>
        <v>0</v>
      </c>
      <c r="L143" s="81"/>
      <c r="M143" s="81"/>
      <c r="N143" s="146">
        <f t="shared" si="94"/>
        <v>0</v>
      </c>
      <c r="O143" s="147">
        <f t="shared" si="95"/>
        <v>0</v>
      </c>
      <c r="P143" s="147">
        <f t="shared" si="62"/>
        <v>0</v>
      </c>
      <c r="Q143" s="77"/>
      <c r="R143" s="77"/>
      <c r="S143" s="142">
        <f>SUM(S144:S149)</f>
        <v>0</v>
      </c>
      <c r="T143" s="77"/>
      <c r="U143" s="77"/>
      <c r="V143" s="142">
        <f>SUM(V144:V149)</f>
        <v>0</v>
      </c>
      <c r="W143" s="142">
        <f t="shared" si="55"/>
        <v>0</v>
      </c>
      <c r="X143" s="73"/>
      <c r="Y143" s="74"/>
      <c r="Z143" s="82">
        <f t="shared" si="58"/>
        <v>0</v>
      </c>
      <c r="AA143" s="146">
        <f>IF(Parámetros!$D$19="N/A",0,W143-K143)</f>
        <v>0</v>
      </c>
      <c r="AB143" s="147">
        <f t="shared" si="96"/>
        <v>0</v>
      </c>
      <c r="AC143" s="147" t="e">
        <f t="shared" si="63"/>
        <v>#DIV/0!</v>
      </c>
      <c r="AD143" s="77"/>
      <c r="AE143" s="77"/>
      <c r="AF143" s="142">
        <f>SUM(AF144:AF149)</f>
        <v>0</v>
      </c>
      <c r="AG143" s="73"/>
      <c r="AH143" s="74"/>
      <c r="AI143" s="146">
        <f>IF(Parámetros!$D$19="N/A",AF143-K143,AF143-W143)</f>
        <v>0</v>
      </c>
      <c r="AJ143" s="147">
        <f>IF(Parámetros!$D$19="N/A",IF(ISERROR(IF(AND(K143&gt;1,AF143=0),0%,IF(AND(K143=0,AF143&gt;1),100%,AI143/W143))),0,IF(AND(K143&gt;1,AF143=0),0%,IF(AND(K143=0,AF143&gt;1),100%,AI143/K143))),IF(ISERROR(IF(AND(W143&gt;1,AF143=0),0%,IF(AND(W143=0,AF143&gt;1),100%,AI143/W143))),0,IF(AND(W143&gt;1,AF143=0),0%,IF(AND(W143=0,AF143&gt;1),100%,AI143/W143))))</f>
        <v>0</v>
      </c>
      <c r="AK143" s="147" t="e">
        <f t="shared" si="64"/>
        <v>#DIV/0!</v>
      </c>
      <c r="AL143" s="77"/>
      <c r="AM143" s="77"/>
      <c r="AN143" s="142">
        <f>SUM(AN144:AN149)</f>
        <v>0</v>
      </c>
      <c r="AO143" s="73"/>
      <c r="AP143" s="74"/>
      <c r="AQ143" s="146">
        <f t="shared" si="97"/>
        <v>0</v>
      </c>
      <c r="AR143" s="147">
        <f t="shared" si="98"/>
        <v>0</v>
      </c>
      <c r="AS143" s="147">
        <f t="shared" si="65"/>
        <v>0</v>
      </c>
    </row>
    <row r="144" spans="2:45" ht="15" x14ac:dyDescent="0.25">
      <c r="B144" s="84"/>
      <c r="C144" s="84"/>
      <c r="D144" s="84" t="s">
        <v>272</v>
      </c>
      <c r="E144" s="101" t="s">
        <v>122</v>
      </c>
      <c r="F144" s="77"/>
      <c r="G144" s="77"/>
      <c r="H144" s="142">
        <f t="shared" ref="H144:H149" si="117">+F144+G144</f>
        <v>0</v>
      </c>
      <c r="I144" s="77"/>
      <c r="J144" s="77"/>
      <c r="K144" s="142">
        <f t="shared" ref="K144:K149" si="118">+I144+J144</f>
        <v>0</v>
      </c>
      <c r="L144" s="81"/>
      <c r="M144" s="81"/>
      <c r="N144" s="146">
        <f t="shared" si="94"/>
        <v>0</v>
      </c>
      <c r="O144" s="147">
        <f t="shared" si="95"/>
        <v>0</v>
      </c>
      <c r="P144" s="147">
        <f t="shared" si="62"/>
        <v>0</v>
      </c>
      <c r="Q144" s="77"/>
      <c r="R144" s="77"/>
      <c r="S144" s="142">
        <f t="shared" ref="S144:S149" si="119">+Q144+R144</f>
        <v>0</v>
      </c>
      <c r="T144" s="77"/>
      <c r="U144" s="77"/>
      <c r="V144" s="142">
        <f t="shared" ref="V144:V149" si="120">+T144+U144</f>
        <v>0</v>
      </c>
      <c r="W144" s="142">
        <f t="shared" si="55"/>
        <v>0</v>
      </c>
      <c r="X144" s="73"/>
      <c r="Y144" s="74"/>
      <c r="Z144" s="82">
        <f t="shared" si="58"/>
        <v>0</v>
      </c>
      <c r="AA144" s="146">
        <f>IF(Parámetros!$D$19="N/A",0,W144-K144)</f>
        <v>0</v>
      </c>
      <c r="AB144" s="147">
        <f t="shared" si="96"/>
        <v>0</v>
      </c>
      <c r="AC144" s="147" t="e">
        <f t="shared" si="63"/>
        <v>#DIV/0!</v>
      </c>
      <c r="AD144" s="77"/>
      <c r="AE144" s="77"/>
      <c r="AF144" s="142">
        <f t="shared" ref="AF144:AF149" si="121">+AD144+AE144</f>
        <v>0</v>
      </c>
      <c r="AG144" s="73"/>
      <c r="AH144" s="74"/>
      <c r="AI144" s="146">
        <f>IF(Parámetros!$D$19="N/A",AF144-K144,AF144-W144)</f>
        <v>0</v>
      </c>
      <c r="AJ144" s="147">
        <f>IF(Parámetros!$D$19="N/A",IF(ISERROR(IF(AND(K144&gt;1,AF144=0),0%,IF(AND(K144=0,AF144&gt;1),100%,AI144/W144))),0,IF(AND(K144&gt;1,AF144=0),0%,IF(AND(K144=0,AF144&gt;1),100%,AI144/K144))),IF(ISERROR(IF(AND(W144&gt;1,AF144=0),0%,IF(AND(W144=0,AF144&gt;1),100%,AI144/W144))),0,IF(AND(W144&gt;1,AF144=0),0%,IF(AND(W144=0,AF144&gt;1),100%,AI144/W144))))</f>
        <v>0</v>
      </c>
      <c r="AK144" s="147" t="e">
        <f t="shared" si="64"/>
        <v>#DIV/0!</v>
      </c>
      <c r="AL144" s="77"/>
      <c r="AM144" s="77"/>
      <c r="AN144" s="142">
        <f t="shared" ref="AN144:AN149" si="122">+AL144+AM144</f>
        <v>0</v>
      </c>
      <c r="AO144" s="73"/>
      <c r="AP144" s="74"/>
      <c r="AQ144" s="146">
        <f t="shared" si="97"/>
        <v>0</v>
      </c>
      <c r="AR144" s="147">
        <f t="shared" si="98"/>
        <v>0</v>
      </c>
      <c r="AS144" s="147">
        <f t="shared" si="65"/>
        <v>0</v>
      </c>
    </row>
    <row r="145" spans="2:45" ht="15" x14ac:dyDescent="0.25">
      <c r="B145" s="84"/>
      <c r="C145" s="84"/>
      <c r="D145" s="84" t="s">
        <v>273</v>
      </c>
      <c r="E145" s="101" t="s">
        <v>123</v>
      </c>
      <c r="F145" s="77"/>
      <c r="G145" s="77"/>
      <c r="H145" s="142">
        <f t="shared" si="117"/>
        <v>0</v>
      </c>
      <c r="I145" s="77"/>
      <c r="J145" s="77"/>
      <c r="K145" s="142">
        <f t="shared" si="118"/>
        <v>0</v>
      </c>
      <c r="L145" s="81"/>
      <c r="M145" s="81"/>
      <c r="N145" s="146">
        <f t="shared" si="94"/>
        <v>0</v>
      </c>
      <c r="O145" s="147">
        <f t="shared" si="95"/>
        <v>0</v>
      </c>
      <c r="P145" s="147">
        <f t="shared" si="62"/>
        <v>0</v>
      </c>
      <c r="Q145" s="77"/>
      <c r="R145" s="77"/>
      <c r="S145" s="142">
        <f t="shared" si="119"/>
        <v>0</v>
      </c>
      <c r="T145" s="77"/>
      <c r="U145" s="77"/>
      <c r="V145" s="142">
        <f t="shared" si="120"/>
        <v>0</v>
      </c>
      <c r="W145" s="142">
        <f t="shared" si="55"/>
        <v>0</v>
      </c>
      <c r="X145" s="73"/>
      <c r="Y145" s="74"/>
      <c r="Z145" s="82">
        <f t="shared" si="58"/>
        <v>0</v>
      </c>
      <c r="AA145" s="146">
        <f>IF(Parámetros!$D$19="N/A",0,W145-K145)</f>
        <v>0</v>
      </c>
      <c r="AB145" s="147">
        <f t="shared" si="96"/>
        <v>0</v>
      </c>
      <c r="AC145" s="147" t="e">
        <f t="shared" si="63"/>
        <v>#DIV/0!</v>
      </c>
      <c r="AD145" s="77"/>
      <c r="AE145" s="77"/>
      <c r="AF145" s="142">
        <f t="shared" si="121"/>
        <v>0</v>
      </c>
      <c r="AG145" s="73"/>
      <c r="AH145" s="74"/>
      <c r="AI145" s="146">
        <f>IF(Parámetros!$D$19="N/A",AF145-K145,AF145-W145)</f>
        <v>0</v>
      </c>
      <c r="AJ145" s="147">
        <f>IF(Parámetros!$D$19="N/A",IF(ISERROR(IF(AND(K145&gt;1,AF145=0),0%,IF(AND(K145=0,AF145&gt;1),100%,AI145/W145))),0,IF(AND(K145&gt;1,AF145=0),0%,IF(AND(K145=0,AF145&gt;1),100%,AI145/K145))),IF(ISERROR(IF(AND(W145&gt;1,AF145=0),0%,IF(AND(W145=0,AF145&gt;1),100%,AI145/W145))),0,IF(AND(W145&gt;1,AF145=0),0%,IF(AND(W145=0,AF145&gt;1),100%,AI145/W145))))</f>
        <v>0</v>
      </c>
      <c r="AK145" s="147" t="e">
        <f t="shared" si="64"/>
        <v>#DIV/0!</v>
      </c>
      <c r="AL145" s="77"/>
      <c r="AM145" s="77"/>
      <c r="AN145" s="142">
        <f t="shared" si="122"/>
        <v>0</v>
      </c>
      <c r="AO145" s="73"/>
      <c r="AP145" s="74"/>
      <c r="AQ145" s="146">
        <f t="shared" si="97"/>
        <v>0</v>
      </c>
      <c r="AR145" s="147">
        <f t="shared" si="98"/>
        <v>0</v>
      </c>
      <c r="AS145" s="147">
        <f t="shared" si="65"/>
        <v>0</v>
      </c>
    </row>
    <row r="146" spans="2:45" ht="15" x14ac:dyDescent="0.25">
      <c r="B146" s="84"/>
      <c r="C146" s="84"/>
      <c r="D146" s="84" t="s">
        <v>274</v>
      </c>
      <c r="E146" s="101" t="s">
        <v>124</v>
      </c>
      <c r="F146" s="77"/>
      <c r="G146" s="77"/>
      <c r="H146" s="142">
        <f t="shared" si="117"/>
        <v>0</v>
      </c>
      <c r="I146" s="77"/>
      <c r="J146" s="77"/>
      <c r="K146" s="142">
        <f t="shared" si="118"/>
        <v>0</v>
      </c>
      <c r="L146" s="81"/>
      <c r="M146" s="81"/>
      <c r="N146" s="146">
        <f t="shared" si="94"/>
        <v>0</v>
      </c>
      <c r="O146" s="147">
        <f t="shared" si="95"/>
        <v>0</v>
      </c>
      <c r="P146" s="147">
        <f t="shared" si="62"/>
        <v>0</v>
      </c>
      <c r="Q146" s="77"/>
      <c r="R146" s="77"/>
      <c r="S146" s="142">
        <f t="shared" si="119"/>
        <v>0</v>
      </c>
      <c r="T146" s="77"/>
      <c r="U146" s="77"/>
      <c r="V146" s="142">
        <f t="shared" si="120"/>
        <v>0</v>
      </c>
      <c r="W146" s="142">
        <f t="shared" si="55"/>
        <v>0</v>
      </c>
      <c r="X146" s="73"/>
      <c r="Y146" s="74"/>
      <c r="Z146" s="82">
        <f t="shared" si="58"/>
        <v>0</v>
      </c>
      <c r="AA146" s="146">
        <f>IF(Parámetros!$D$19="N/A",0,W146-K146)</f>
        <v>0</v>
      </c>
      <c r="AB146" s="147">
        <f t="shared" si="96"/>
        <v>0</v>
      </c>
      <c r="AC146" s="147" t="e">
        <f t="shared" si="63"/>
        <v>#DIV/0!</v>
      </c>
      <c r="AD146" s="77"/>
      <c r="AE146" s="77"/>
      <c r="AF146" s="142">
        <f t="shared" si="121"/>
        <v>0</v>
      </c>
      <c r="AG146" s="73"/>
      <c r="AH146" s="74"/>
      <c r="AI146" s="146">
        <f>IF(Parámetros!$D$19="N/A",AF146-K146,AF146-W146)</f>
        <v>0</v>
      </c>
      <c r="AJ146" s="147">
        <f>IF(Parámetros!$D$19="N/A",IF(ISERROR(IF(AND(K146&gt;1,AF146=0),0%,IF(AND(K146=0,AF146&gt;1),100%,AI146/W146))),0,IF(AND(K146&gt;1,AF146=0),0%,IF(AND(K146=0,AF146&gt;1),100%,AI146/K146))),IF(ISERROR(IF(AND(W146&gt;1,AF146=0),0%,IF(AND(W146=0,AF146&gt;1),100%,AI146/W146))),0,IF(AND(W146&gt;1,AF146=0),0%,IF(AND(W146=0,AF146&gt;1),100%,AI146/W146))))</f>
        <v>0</v>
      </c>
      <c r="AK146" s="147" t="e">
        <f t="shared" si="64"/>
        <v>#DIV/0!</v>
      </c>
      <c r="AL146" s="77"/>
      <c r="AM146" s="77"/>
      <c r="AN146" s="142">
        <f t="shared" si="122"/>
        <v>0</v>
      </c>
      <c r="AO146" s="73"/>
      <c r="AP146" s="74"/>
      <c r="AQ146" s="146">
        <f t="shared" si="97"/>
        <v>0</v>
      </c>
      <c r="AR146" s="147">
        <f t="shared" si="98"/>
        <v>0</v>
      </c>
      <c r="AS146" s="147">
        <f t="shared" si="65"/>
        <v>0</v>
      </c>
    </row>
    <row r="147" spans="2:45" ht="15" x14ac:dyDescent="0.25">
      <c r="B147" s="84"/>
      <c r="C147" s="84"/>
      <c r="D147" s="84" t="s">
        <v>275</v>
      </c>
      <c r="E147" s="101" t="s">
        <v>125</v>
      </c>
      <c r="F147" s="77"/>
      <c r="G147" s="77"/>
      <c r="H147" s="142">
        <f t="shared" si="117"/>
        <v>0</v>
      </c>
      <c r="I147" s="77"/>
      <c r="J147" s="77"/>
      <c r="K147" s="142">
        <f t="shared" si="118"/>
        <v>0</v>
      </c>
      <c r="L147" s="81"/>
      <c r="M147" s="81"/>
      <c r="N147" s="146">
        <f t="shared" si="94"/>
        <v>0</v>
      </c>
      <c r="O147" s="147">
        <f t="shared" si="95"/>
        <v>0</v>
      </c>
      <c r="P147" s="147">
        <f t="shared" si="62"/>
        <v>0</v>
      </c>
      <c r="Q147" s="77"/>
      <c r="R147" s="77"/>
      <c r="S147" s="142">
        <f t="shared" si="119"/>
        <v>0</v>
      </c>
      <c r="T147" s="77"/>
      <c r="U147" s="77"/>
      <c r="V147" s="142">
        <f t="shared" si="120"/>
        <v>0</v>
      </c>
      <c r="W147" s="142">
        <f t="shared" si="55"/>
        <v>0</v>
      </c>
      <c r="X147" s="73"/>
      <c r="Y147" s="74"/>
      <c r="Z147" s="82">
        <f t="shared" si="58"/>
        <v>0</v>
      </c>
      <c r="AA147" s="146">
        <f>IF(Parámetros!$D$19="N/A",0,W147-K147)</f>
        <v>0</v>
      </c>
      <c r="AB147" s="147">
        <f t="shared" si="96"/>
        <v>0</v>
      </c>
      <c r="AC147" s="147" t="e">
        <f t="shared" si="63"/>
        <v>#DIV/0!</v>
      </c>
      <c r="AD147" s="77"/>
      <c r="AE147" s="77"/>
      <c r="AF147" s="142">
        <f t="shared" si="121"/>
        <v>0</v>
      </c>
      <c r="AG147" s="73"/>
      <c r="AH147" s="74"/>
      <c r="AI147" s="146">
        <f>IF(Parámetros!$D$19="N/A",AF147-K147,AF147-W147)</f>
        <v>0</v>
      </c>
      <c r="AJ147" s="147">
        <f>IF(Parámetros!$D$19="N/A",IF(ISERROR(IF(AND(K147&gt;1,AF147=0),0%,IF(AND(K147=0,AF147&gt;1),100%,AI147/W147))),0,IF(AND(K147&gt;1,AF147=0),0%,IF(AND(K147=0,AF147&gt;1),100%,AI147/K147))),IF(ISERROR(IF(AND(W147&gt;1,AF147=0),0%,IF(AND(W147=0,AF147&gt;1),100%,AI147/W147))),0,IF(AND(W147&gt;1,AF147=0),0%,IF(AND(W147=0,AF147&gt;1),100%,AI147/W147))))</f>
        <v>0</v>
      </c>
      <c r="AK147" s="147" t="e">
        <f t="shared" si="64"/>
        <v>#DIV/0!</v>
      </c>
      <c r="AL147" s="77"/>
      <c r="AM147" s="77"/>
      <c r="AN147" s="142">
        <f t="shared" si="122"/>
        <v>0</v>
      </c>
      <c r="AO147" s="73"/>
      <c r="AP147" s="74"/>
      <c r="AQ147" s="146">
        <f t="shared" si="97"/>
        <v>0</v>
      </c>
      <c r="AR147" s="147">
        <f t="shared" si="98"/>
        <v>0</v>
      </c>
      <c r="AS147" s="147">
        <f t="shared" si="65"/>
        <v>0</v>
      </c>
    </row>
    <row r="148" spans="2:45" ht="15" x14ac:dyDescent="0.25">
      <c r="B148" s="84"/>
      <c r="C148" s="84"/>
      <c r="D148" s="84" t="s">
        <v>276</v>
      </c>
      <c r="E148" s="101" t="s">
        <v>126</v>
      </c>
      <c r="F148" s="77"/>
      <c r="G148" s="77"/>
      <c r="H148" s="142">
        <f t="shared" si="117"/>
        <v>0</v>
      </c>
      <c r="I148" s="77"/>
      <c r="J148" s="77"/>
      <c r="K148" s="142">
        <f t="shared" si="118"/>
        <v>0</v>
      </c>
      <c r="L148" s="81"/>
      <c r="M148" s="81"/>
      <c r="N148" s="146">
        <f t="shared" si="94"/>
        <v>0</v>
      </c>
      <c r="O148" s="147">
        <f t="shared" si="95"/>
        <v>0</v>
      </c>
      <c r="P148" s="147">
        <f t="shared" si="62"/>
        <v>0</v>
      </c>
      <c r="Q148" s="77"/>
      <c r="R148" s="77"/>
      <c r="S148" s="142">
        <f t="shared" si="119"/>
        <v>0</v>
      </c>
      <c r="T148" s="77"/>
      <c r="U148" s="77"/>
      <c r="V148" s="142">
        <f t="shared" si="120"/>
        <v>0</v>
      </c>
      <c r="W148" s="142">
        <f t="shared" si="55"/>
        <v>0</v>
      </c>
      <c r="X148" s="73"/>
      <c r="Y148" s="74"/>
      <c r="Z148" s="82">
        <f t="shared" si="58"/>
        <v>0</v>
      </c>
      <c r="AA148" s="146">
        <f>IF(Parámetros!$D$19="N/A",0,W148-K148)</f>
        <v>0</v>
      </c>
      <c r="AB148" s="147">
        <f t="shared" si="96"/>
        <v>0</v>
      </c>
      <c r="AC148" s="147" t="e">
        <f t="shared" si="63"/>
        <v>#DIV/0!</v>
      </c>
      <c r="AD148" s="77"/>
      <c r="AE148" s="77"/>
      <c r="AF148" s="142">
        <f t="shared" si="121"/>
        <v>0</v>
      </c>
      <c r="AG148" s="73"/>
      <c r="AH148" s="74"/>
      <c r="AI148" s="146">
        <f>IF(Parámetros!$D$19="N/A",AF148-K148,AF148-W148)</f>
        <v>0</v>
      </c>
      <c r="AJ148" s="147">
        <f>IF(Parámetros!$D$19="N/A",IF(ISERROR(IF(AND(K148&gt;1,AF148=0),0%,IF(AND(K148=0,AF148&gt;1),100%,AI148/W148))),0,IF(AND(K148&gt;1,AF148=0),0%,IF(AND(K148=0,AF148&gt;1),100%,AI148/K148))),IF(ISERROR(IF(AND(W148&gt;1,AF148=0),0%,IF(AND(W148=0,AF148&gt;1),100%,AI148/W148))),0,IF(AND(W148&gt;1,AF148=0),0%,IF(AND(W148=0,AF148&gt;1),100%,AI148/W148))))</f>
        <v>0</v>
      </c>
      <c r="AK148" s="147" t="e">
        <f t="shared" si="64"/>
        <v>#DIV/0!</v>
      </c>
      <c r="AL148" s="77"/>
      <c r="AM148" s="77"/>
      <c r="AN148" s="142">
        <f t="shared" si="122"/>
        <v>0</v>
      </c>
      <c r="AO148" s="73"/>
      <c r="AP148" s="74"/>
      <c r="AQ148" s="146">
        <f t="shared" si="97"/>
        <v>0</v>
      </c>
      <c r="AR148" s="147">
        <f t="shared" si="98"/>
        <v>0</v>
      </c>
      <c r="AS148" s="147">
        <f t="shared" si="65"/>
        <v>0</v>
      </c>
    </row>
    <row r="149" spans="2:45" ht="15" x14ac:dyDescent="0.25">
      <c r="B149" s="84"/>
      <c r="C149" s="84"/>
      <c r="D149" s="84" t="s">
        <v>277</v>
      </c>
      <c r="E149" s="101" t="s">
        <v>112</v>
      </c>
      <c r="F149" s="77"/>
      <c r="G149" s="77"/>
      <c r="H149" s="142">
        <f t="shared" si="117"/>
        <v>0</v>
      </c>
      <c r="I149" s="77"/>
      <c r="J149" s="77"/>
      <c r="K149" s="142">
        <f t="shared" si="118"/>
        <v>0</v>
      </c>
      <c r="L149" s="81"/>
      <c r="M149" s="81"/>
      <c r="N149" s="146">
        <f t="shared" si="94"/>
        <v>0</v>
      </c>
      <c r="O149" s="147">
        <f t="shared" si="95"/>
        <v>0</v>
      </c>
      <c r="P149" s="147">
        <f t="shared" si="62"/>
        <v>0</v>
      </c>
      <c r="Q149" s="77"/>
      <c r="R149" s="77"/>
      <c r="S149" s="142">
        <f t="shared" si="119"/>
        <v>0</v>
      </c>
      <c r="T149" s="77"/>
      <c r="U149" s="77"/>
      <c r="V149" s="142">
        <f t="shared" si="120"/>
        <v>0</v>
      </c>
      <c r="W149" s="142">
        <f t="shared" si="55"/>
        <v>0</v>
      </c>
      <c r="X149" s="73"/>
      <c r="Y149" s="74"/>
      <c r="Z149" s="82">
        <f t="shared" si="58"/>
        <v>0</v>
      </c>
      <c r="AA149" s="146">
        <f>IF(Parámetros!$D$19="N/A",0,W149-K149)</f>
        <v>0</v>
      </c>
      <c r="AB149" s="147">
        <f t="shared" si="96"/>
        <v>0</v>
      </c>
      <c r="AC149" s="147" t="e">
        <f t="shared" si="63"/>
        <v>#DIV/0!</v>
      </c>
      <c r="AD149" s="77"/>
      <c r="AE149" s="77"/>
      <c r="AF149" s="142">
        <f t="shared" si="121"/>
        <v>0</v>
      </c>
      <c r="AG149" s="73"/>
      <c r="AH149" s="74"/>
      <c r="AI149" s="146">
        <f>IF(Parámetros!$D$19="N/A",AF149-K149,AF149-W149)</f>
        <v>0</v>
      </c>
      <c r="AJ149" s="147">
        <f>IF(Parámetros!$D$19="N/A",IF(ISERROR(IF(AND(K149&gt;1,AF149=0),0%,IF(AND(K149=0,AF149&gt;1),100%,AI149/W149))),0,IF(AND(K149&gt;1,AF149=0),0%,IF(AND(K149=0,AF149&gt;1),100%,AI149/K149))),IF(ISERROR(IF(AND(W149&gt;1,AF149=0),0%,IF(AND(W149=0,AF149&gt;1),100%,AI149/W149))),0,IF(AND(W149&gt;1,AF149=0),0%,IF(AND(W149=0,AF149&gt;1),100%,AI149/W149))))</f>
        <v>0</v>
      </c>
      <c r="AK149" s="147" t="e">
        <f t="shared" si="64"/>
        <v>#DIV/0!</v>
      </c>
      <c r="AL149" s="77"/>
      <c r="AM149" s="77"/>
      <c r="AN149" s="142">
        <f t="shared" si="122"/>
        <v>0</v>
      </c>
      <c r="AO149" s="73"/>
      <c r="AP149" s="74"/>
      <c r="AQ149" s="146">
        <f t="shared" si="97"/>
        <v>0</v>
      </c>
      <c r="AR149" s="147">
        <f t="shared" si="98"/>
        <v>0</v>
      </c>
      <c r="AS149" s="147">
        <f t="shared" si="65"/>
        <v>0</v>
      </c>
    </row>
    <row r="150" spans="2:45" ht="15" x14ac:dyDescent="0.25">
      <c r="B150" s="84"/>
      <c r="C150" s="84"/>
      <c r="D150" s="98" t="s">
        <v>179</v>
      </c>
      <c r="E150" s="99" t="s">
        <v>145</v>
      </c>
      <c r="F150" s="77"/>
      <c r="G150" s="77"/>
      <c r="H150" s="142">
        <f>SUM(H151:H156)</f>
        <v>0</v>
      </c>
      <c r="I150" s="77"/>
      <c r="J150" s="77"/>
      <c r="K150" s="142">
        <f>SUM(K151:K156)</f>
        <v>0</v>
      </c>
      <c r="L150" s="81"/>
      <c r="M150" s="81"/>
      <c r="N150" s="146">
        <f t="shared" si="94"/>
        <v>0</v>
      </c>
      <c r="O150" s="147">
        <f t="shared" si="95"/>
        <v>0</v>
      </c>
      <c r="P150" s="147">
        <f t="shared" si="62"/>
        <v>0</v>
      </c>
      <c r="Q150" s="77"/>
      <c r="R150" s="77"/>
      <c r="S150" s="142">
        <f>SUM(S151:S156)</f>
        <v>0</v>
      </c>
      <c r="T150" s="77"/>
      <c r="U150" s="77"/>
      <c r="V150" s="142">
        <f>SUM(V151:V156)</f>
        <v>0</v>
      </c>
      <c r="W150" s="142">
        <f t="shared" si="55"/>
        <v>0</v>
      </c>
      <c r="X150" s="73"/>
      <c r="Y150" s="74"/>
      <c r="Z150" s="82">
        <f t="shared" si="58"/>
        <v>0</v>
      </c>
      <c r="AA150" s="146">
        <f>IF(Parámetros!$D$19="N/A",0,W150-K150)</f>
        <v>0</v>
      </c>
      <c r="AB150" s="147">
        <f t="shared" si="96"/>
        <v>0</v>
      </c>
      <c r="AC150" s="147" t="e">
        <f t="shared" si="63"/>
        <v>#DIV/0!</v>
      </c>
      <c r="AD150" s="77"/>
      <c r="AE150" s="77"/>
      <c r="AF150" s="142">
        <f>SUM(AF151:AF156)</f>
        <v>0</v>
      </c>
      <c r="AG150" s="73"/>
      <c r="AH150" s="74"/>
      <c r="AI150" s="146">
        <f>IF(Parámetros!$D$19="N/A",AF150-K150,AF150-W150)</f>
        <v>0</v>
      </c>
      <c r="AJ150" s="147">
        <f>IF(Parámetros!$D$19="N/A",IF(ISERROR(IF(AND(K150&gt;1,AF150=0),0%,IF(AND(K150=0,AF150&gt;1),100%,AI150/W150))),0,IF(AND(K150&gt;1,AF150=0),0%,IF(AND(K150=0,AF150&gt;1),100%,AI150/K150))),IF(ISERROR(IF(AND(W150&gt;1,AF150=0),0%,IF(AND(W150=0,AF150&gt;1),100%,AI150/W150))),0,IF(AND(W150&gt;1,AF150=0),0%,IF(AND(W150=0,AF150&gt;1),100%,AI150/W150))))</f>
        <v>0</v>
      </c>
      <c r="AK150" s="147" t="e">
        <f t="shared" si="64"/>
        <v>#DIV/0!</v>
      </c>
      <c r="AL150" s="77"/>
      <c r="AM150" s="77"/>
      <c r="AN150" s="142">
        <f>SUM(AN151:AN156)</f>
        <v>0</v>
      </c>
      <c r="AO150" s="73"/>
      <c r="AP150" s="74"/>
      <c r="AQ150" s="146">
        <f t="shared" si="97"/>
        <v>0</v>
      </c>
      <c r="AR150" s="147">
        <f t="shared" si="98"/>
        <v>0</v>
      </c>
      <c r="AS150" s="147">
        <f t="shared" si="65"/>
        <v>0</v>
      </c>
    </row>
    <row r="151" spans="2:45" ht="15" x14ac:dyDescent="0.25">
      <c r="B151" s="84"/>
      <c r="C151" s="84"/>
      <c r="D151" s="84" t="s">
        <v>278</v>
      </c>
      <c r="E151" s="101" t="s">
        <v>122</v>
      </c>
      <c r="F151" s="77"/>
      <c r="G151" s="77"/>
      <c r="H151" s="142">
        <f t="shared" ref="H151:H156" si="123">+F151+G151</f>
        <v>0</v>
      </c>
      <c r="I151" s="77"/>
      <c r="J151" s="77"/>
      <c r="K151" s="142">
        <f t="shared" ref="K151:K156" si="124">+I151+J151</f>
        <v>0</v>
      </c>
      <c r="L151" s="81"/>
      <c r="M151" s="81"/>
      <c r="N151" s="146">
        <f t="shared" si="94"/>
        <v>0</v>
      </c>
      <c r="O151" s="147">
        <f t="shared" si="95"/>
        <v>0</v>
      </c>
      <c r="P151" s="147">
        <f t="shared" si="62"/>
        <v>0</v>
      </c>
      <c r="Q151" s="77"/>
      <c r="R151" s="77"/>
      <c r="S151" s="142">
        <f t="shared" ref="S151:S156" si="125">+Q151+R151</f>
        <v>0</v>
      </c>
      <c r="T151" s="77"/>
      <c r="U151" s="77"/>
      <c r="V151" s="142">
        <f t="shared" ref="V151:V156" si="126">+T151+U151</f>
        <v>0</v>
      </c>
      <c r="W151" s="142">
        <f t="shared" ref="W151:W216" si="127">+S151+V151</f>
        <v>0</v>
      </c>
      <c r="X151" s="73"/>
      <c r="Y151" s="74"/>
      <c r="Z151" s="82">
        <f t="shared" si="58"/>
        <v>0</v>
      </c>
      <c r="AA151" s="146">
        <f>IF(Parámetros!$D$19="N/A",0,W151-K151)</f>
        <v>0</v>
      </c>
      <c r="AB151" s="147">
        <f t="shared" si="96"/>
        <v>0</v>
      </c>
      <c r="AC151" s="147" t="e">
        <f t="shared" si="63"/>
        <v>#DIV/0!</v>
      </c>
      <c r="AD151" s="77"/>
      <c r="AE151" s="77"/>
      <c r="AF151" s="142">
        <f t="shared" ref="AF151:AF156" si="128">+AD151+AE151</f>
        <v>0</v>
      </c>
      <c r="AG151" s="73"/>
      <c r="AH151" s="74"/>
      <c r="AI151" s="146">
        <f>IF(Parámetros!$D$19="N/A",AF151-K151,AF151-W151)</f>
        <v>0</v>
      </c>
      <c r="AJ151" s="147">
        <f>IF(Parámetros!$D$19="N/A",IF(ISERROR(IF(AND(K151&gt;1,AF151=0),0%,IF(AND(K151=0,AF151&gt;1),100%,AI151/W151))),0,IF(AND(K151&gt;1,AF151=0),0%,IF(AND(K151=0,AF151&gt;1),100%,AI151/K151))),IF(ISERROR(IF(AND(W151&gt;1,AF151=0),0%,IF(AND(W151=0,AF151&gt;1),100%,AI151/W151))),0,IF(AND(W151&gt;1,AF151=0),0%,IF(AND(W151=0,AF151&gt;1),100%,AI151/W151))))</f>
        <v>0</v>
      </c>
      <c r="AK151" s="147" t="e">
        <f t="shared" si="64"/>
        <v>#DIV/0!</v>
      </c>
      <c r="AL151" s="77"/>
      <c r="AM151" s="77"/>
      <c r="AN151" s="142">
        <f t="shared" ref="AN151:AN156" si="129">+AL151+AM151</f>
        <v>0</v>
      </c>
      <c r="AO151" s="73"/>
      <c r="AP151" s="74"/>
      <c r="AQ151" s="146">
        <f t="shared" si="97"/>
        <v>0</v>
      </c>
      <c r="AR151" s="147">
        <f t="shared" si="98"/>
        <v>0</v>
      </c>
      <c r="AS151" s="147">
        <f t="shared" si="65"/>
        <v>0</v>
      </c>
    </row>
    <row r="152" spans="2:45" ht="15" x14ac:dyDescent="0.25">
      <c r="B152" s="84"/>
      <c r="C152" s="84"/>
      <c r="D152" s="84" t="s">
        <v>279</v>
      </c>
      <c r="E152" s="101" t="s">
        <v>123</v>
      </c>
      <c r="F152" s="77"/>
      <c r="G152" s="77"/>
      <c r="H152" s="142">
        <f t="shared" si="123"/>
        <v>0</v>
      </c>
      <c r="I152" s="77"/>
      <c r="J152" s="77"/>
      <c r="K152" s="142">
        <f t="shared" si="124"/>
        <v>0</v>
      </c>
      <c r="L152" s="81"/>
      <c r="M152" s="81"/>
      <c r="N152" s="146">
        <f t="shared" ref="N152:N157" si="130">+K152-H152</f>
        <v>0</v>
      </c>
      <c r="O152" s="147">
        <f t="shared" ref="O152:O157" si="131">IF(ISERROR(IF(AND(H152&gt;1,K152=0),0%,IF(AND(H152=0,K152&gt;1),100%,N152/H152))),0,IF(AND(H152&gt;1,K152=0),0%,IF(AND(H152=0,K152&gt;1),100%,N152/H152)))</f>
        <v>0</v>
      </c>
      <c r="P152" s="147">
        <f t="shared" si="62"/>
        <v>0</v>
      </c>
      <c r="Q152" s="77"/>
      <c r="R152" s="77"/>
      <c r="S152" s="142">
        <f t="shared" si="125"/>
        <v>0</v>
      </c>
      <c r="T152" s="77"/>
      <c r="U152" s="77"/>
      <c r="V152" s="142">
        <f t="shared" si="126"/>
        <v>0</v>
      </c>
      <c r="W152" s="142">
        <f t="shared" si="127"/>
        <v>0</v>
      </c>
      <c r="X152" s="73"/>
      <c r="Y152" s="74"/>
      <c r="Z152" s="82">
        <f t="shared" ref="Z152:Z217" si="132">+IF($W$241&lt;1,W152/-$W$241,W152/$W$241)</f>
        <v>0</v>
      </c>
      <c r="AA152" s="146">
        <f>IF(Parámetros!$D$19="N/A",0,W152-K152)</f>
        <v>0</v>
      </c>
      <c r="AB152" s="147">
        <f t="shared" ref="AB152:AB157" si="133">IF(ISERROR(IF(AND(K152&gt;1,W152=0),0%,IF(AND(K152=0,W152&gt;1),100%,AA152/K152))),0,IF(AND(K152&gt;1,W152=0),0%,IF(AND(K152=0,W152&gt;1),100%,AA152/K152)))</f>
        <v>0</v>
      </c>
      <c r="AC152" s="147" t="e">
        <f t="shared" si="63"/>
        <v>#DIV/0!</v>
      </c>
      <c r="AD152" s="77"/>
      <c r="AE152" s="77"/>
      <c r="AF152" s="142">
        <f t="shared" si="128"/>
        <v>0</v>
      </c>
      <c r="AG152" s="73"/>
      <c r="AH152" s="74"/>
      <c r="AI152" s="146">
        <f>IF(Parámetros!$D$19="N/A",AF152-K152,AF152-W152)</f>
        <v>0</v>
      </c>
      <c r="AJ152" s="147">
        <f>IF(Parámetros!$D$19="N/A",IF(ISERROR(IF(AND(K152&gt;1,AF152=0),0%,IF(AND(K152=0,AF152&gt;1),100%,AI152/W152))),0,IF(AND(K152&gt;1,AF152=0),0%,IF(AND(K152=0,AF152&gt;1),100%,AI152/K152))),IF(ISERROR(IF(AND(W152&gt;1,AF152=0),0%,IF(AND(W152=0,AF152&gt;1),100%,AI152/W152))),0,IF(AND(W152&gt;1,AF152=0),0%,IF(AND(W152=0,AF152&gt;1),100%,AI152/W152))))</f>
        <v>0</v>
      </c>
      <c r="AK152" s="147" t="e">
        <f t="shared" si="64"/>
        <v>#DIV/0!</v>
      </c>
      <c r="AL152" s="77"/>
      <c r="AM152" s="77"/>
      <c r="AN152" s="142">
        <f t="shared" si="129"/>
        <v>0</v>
      </c>
      <c r="AO152" s="73"/>
      <c r="AP152" s="74"/>
      <c r="AQ152" s="146">
        <f t="shared" ref="AQ152:AQ157" si="134">+AN152-AF152</f>
        <v>0</v>
      </c>
      <c r="AR152" s="147">
        <f t="shared" ref="AR152:AR157" si="135">IF(ISERROR(IF(AND(AF152&gt;1,AN152=0),0%,IF(AND(AF152=0,AN152&gt;1),100%,AQ152/AF152))),0,IF(AND(AF152&gt;1,AN152=0),0%,IF(AND(AF152=0,AN152&gt;1),100%,AQ152/AF152)))</f>
        <v>0</v>
      </c>
      <c r="AS152" s="147">
        <f t="shared" si="65"/>
        <v>0</v>
      </c>
    </row>
    <row r="153" spans="2:45" ht="15" x14ac:dyDescent="0.25">
      <c r="B153" s="84"/>
      <c r="C153" s="84"/>
      <c r="D153" s="84" t="s">
        <v>280</v>
      </c>
      <c r="E153" s="101" t="s">
        <v>124</v>
      </c>
      <c r="F153" s="77"/>
      <c r="G153" s="77"/>
      <c r="H153" s="142">
        <f t="shared" si="123"/>
        <v>0</v>
      </c>
      <c r="I153" s="77"/>
      <c r="J153" s="77"/>
      <c r="K153" s="142">
        <f t="shared" si="124"/>
        <v>0</v>
      </c>
      <c r="L153" s="81"/>
      <c r="M153" s="81"/>
      <c r="N153" s="146">
        <f t="shared" si="130"/>
        <v>0</v>
      </c>
      <c r="O153" s="147">
        <f t="shared" si="131"/>
        <v>0</v>
      </c>
      <c r="P153" s="147">
        <f t="shared" ref="P153:P157" si="136">+IF($N$158&lt;1,N153/-$N$158,N153/$N$158)</f>
        <v>0</v>
      </c>
      <c r="Q153" s="77"/>
      <c r="R153" s="77"/>
      <c r="S153" s="142">
        <f t="shared" si="125"/>
        <v>0</v>
      </c>
      <c r="T153" s="77"/>
      <c r="U153" s="77"/>
      <c r="V153" s="142">
        <f t="shared" si="126"/>
        <v>0</v>
      </c>
      <c r="W153" s="142">
        <f t="shared" si="127"/>
        <v>0</v>
      </c>
      <c r="X153" s="73"/>
      <c r="Y153" s="74"/>
      <c r="Z153" s="82">
        <f t="shared" si="132"/>
        <v>0</v>
      </c>
      <c r="AA153" s="146">
        <f>IF(Parámetros!$D$19="N/A",0,W153-K153)</f>
        <v>0</v>
      </c>
      <c r="AB153" s="147">
        <f t="shared" si="133"/>
        <v>0</v>
      </c>
      <c r="AC153" s="147" t="e">
        <f t="shared" ref="AC153:AC157" si="137">+IF($AA$158&lt;1,AA153/-$AA$158,AA153/$AA$158)</f>
        <v>#DIV/0!</v>
      </c>
      <c r="AD153" s="77"/>
      <c r="AE153" s="77"/>
      <c r="AF153" s="142">
        <f t="shared" si="128"/>
        <v>0</v>
      </c>
      <c r="AG153" s="73"/>
      <c r="AH153" s="74"/>
      <c r="AI153" s="146">
        <f>IF(Parámetros!$D$19="N/A",AF153-K153,AF153-W153)</f>
        <v>0</v>
      </c>
      <c r="AJ153" s="147">
        <f>IF(Parámetros!$D$19="N/A",IF(ISERROR(IF(AND(K153&gt;1,AF153=0),0%,IF(AND(K153=0,AF153&gt;1),100%,AI153/W153))),0,IF(AND(K153&gt;1,AF153=0),0%,IF(AND(K153=0,AF153&gt;1),100%,AI153/K153))),IF(ISERROR(IF(AND(W153&gt;1,AF153=0),0%,IF(AND(W153=0,AF153&gt;1),100%,AI153/W153))),0,IF(AND(W153&gt;1,AF153=0),0%,IF(AND(W153=0,AF153&gt;1),100%,AI153/W153))))</f>
        <v>0</v>
      </c>
      <c r="AK153" s="147" t="e">
        <f t="shared" ref="AK153:AK157" si="138">+IF($AI$158&lt;1,AI153/-$AI$158,AI153/$AI$158)</f>
        <v>#DIV/0!</v>
      </c>
      <c r="AL153" s="77"/>
      <c r="AM153" s="77"/>
      <c r="AN153" s="142">
        <f t="shared" si="129"/>
        <v>0</v>
      </c>
      <c r="AO153" s="73"/>
      <c r="AP153" s="74"/>
      <c r="AQ153" s="146">
        <f t="shared" si="134"/>
        <v>0</v>
      </c>
      <c r="AR153" s="147">
        <f t="shared" si="135"/>
        <v>0</v>
      </c>
      <c r="AS153" s="147">
        <f t="shared" ref="AS153:AS157" si="139">+IF($AQ$158&lt;1,AQ153/-$AQ$158,AQ153/$AQ$158)</f>
        <v>0</v>
      </c>
    </row>
    <row r="154" spans="2:45" ht="15" x14ac:dyDescent="0.25">
      <c r="B154" s="84"/>
      <c r="C154" s="84"/>
      <c r="D154" s="84" t="s">
        <v>281</v>
      </c>
      <c r="E154" s="101" t="s">
        <v>125</v>
      </c>
      <c r="F154" s="77"/>
      <c r="G154" s="77"/>
      <c r="H154" s="142">
        <f t="shared" si="123"/>
        <v>0</v>
      </c>
      <c r="I154" s="77"/>
      <c r="J154" s="77"/>
      <c r="K154" s="142">
        <f t="shared" si="124"/>
        <v>0</v>
      </c>
      <c r="L154" s="81"/>
      <c r="M154" s="81"/>
      <c r="N154" s="146">
        <f t="shared" si="130"/>
        <v>0</v>
      </c>
      <c r="O154" s="147">
        <f t="shared" si="131"/>
        <v>0</v>
      </c>
      <c r="P154" s="147">
        <f t="shared" si="136"/>
        <v>0</v>
      </c>
      <c r="Q154" s="77"/>
      <c r="R154" s="77"/>
      <c r="S154" s="142">
        <f t="shared" si="125"/>
        <v>0</v>
      </c>
      <c r="T154" s="77"/>
      <c r="U154" s="77"/>
      <c r="V154" s="142">
        <f t="shared" si="126"/>
        <v>0</v>
      </c>
      <c r="W154" s="142">
        <f t="shared" si="127"/>
        <v>0</v>
      </c>
      <c r="X154" s="73"/>
      <c r="Y154" s="74"/>
      <c r="Z154" s="82">
        <f t="shared" si="132"/>
        <v>0</v>
      </c>
      <c r="AA154" s="146">
        <f>IF(Parámetros!$D$19="N/A",0,W154-K154)</f>
        <v>0</v>
      </c>
      <c r="AB154" s="147">
        <f t="shared" si="133"/>
        <v>0</v>
      </c>
      <c r="AC154" s="147" t="e">
        <f t="shared" si="137"/>
        <v>#DIV/0!</v>
      </c>
      <c r="AD154" s="77"/>
      <c r="AE154" s="77"/>
      <c r="AF154" s="142">
        <f t="shared" si="128"/>
        <v>0</v>
      </c>
      <c r="AG154" s="73"/>
      <c r="AH154" s="74"/>
      <c r="AI154" s="146">
        <f>IF(Parámetros!$D$19="N/A",AF154-K154,AF154-W154)</f>
        <v>0</v>
      </c>
      <c r="AJ154" s="147">
        <f>IF(Parámetros!$D$19="N/A",IF(ISERROR(IF(AND(K154&gt;1,AF154=0),0%,IF(AND(K154=0,AF154&gt;1),100%,AI154/W154))),0,IF(AND(K154&gt;1,AF154=0),0%,IF(AND(K154=0,AF154&gt;1),100%,AI154/K154))),IF(ISERROR(IF(AND(W154&gt;1,AF154=0),0%,IF(AND(W154=0,AF154&gt;1),100%,AI154/W154))),0,IF(AND(W154&gt;1,AF154=0),0%,IF(AND(W154=0,AF154&gt;1),100%,AI154/W154))))</f>
        <v>0</v>
      </c>
      <c r="AK154" s="147" t="e">
        <f t="shared" si="138"/>
        <v>#DIV/0!</v>
      </c>
      <c r="AL154" s="77"/>
      <c r="AM154" s="77"/>
      <c r="AN154" s="142">
        <f t="shared" si="129"/>
        <v>0</v>
      </c>
      <c r="AO154" s="73"/>
      <c r="AP154" s="74"/>
      <c r="AQ154" s="146">
        <f t="shared" si="134"/>
        <v>0</v>
      </c>
      <c r="AR154" s="147">
        <f t="shared" si="135"/>
        <v>0</v>
      </c>
      <c r="AS154" s="147">
        <f t="shared" si="139"/>
        <v>0</v>
      </c>
    </row>
    <row r="155" spans="2:45" ht="15" x14ac:dyDescent="0.25">
      <c r="B155" s="84"/>
      <c r="C155" s="84"/>
      <c r="D155" s="84" t="s">
        <v>282</v>
      </c>
      <c r="E155" s="101" t="s">
        <v>126</v>
      </c>
      <c r="F155" s="77"/>
      <c r="G155" s="77"/>
      <c r="H155" s="142">
        <f t="shared" si="123"/>
        <v>0</v>
      </c>
      <c r="I155" s="77"/>
      <c r="J155" s="77"/>
      <c r="K155" s="142">
        <f t="shared" si="124"/>
        <v>0</v>
      </c>
      <c r="L155" s="81"/>
      <c r="M155" s="81"/>
      <c r="N155" s="146">
        <f t="shared" si="130"/>
        <v>0</v>
      </c>
      <c r="O155" s="147">
        <f t="shared" si="131"/>
        <v>0</v>
      </c>
      <c r="P155" s="147">
        <f t="shared" si="136"/>
        <v>0</v>
      </c>
      <c r="Q155" s="77"/>
      <c r="R155" s="77"/>
      <c r="S155" s="142">
        <f t="shared" si="125"/>
        <v>0</v>
      </c>
      <c r="T155" s="77"/>
      <c r="U155" s="77"/>
      <c r="V155" s="142">
        <f t="shared" si="126"/>
        <v>0</v>
      </c>
      <c r="W155" s="142">
        <f t="shared" si="127"/>
        <v>0</v>
      </c>
      <c r="X155" s="73"/>
      <c r="Y155" s="74"/>
      <c r="Z155" s="82">
        <f t="shared" si="132"/>
        <v>0</v>
      </c>
      <c r="AA155" s="146">
        <f>IF(Parámetros!$D$19="N/A",0,W155-K155)</f>
        <v>0</v>
      </c>
      <c r="AB155" s="147">
        <f t="shared" si="133"/>
        <v>0</v>
      </c>
      <c r="AC155" s="147" t="e">
        <f t="shared" si="137"/>
        <v>#DIV/0!</v>
      </c>
      <c r="AD155" s="77"/>
      <c r="AE155" s="77"/>
      <c r="AF155" s="142">
        <f t="shared" si="128"/>
        <v>0</v>
      </c>
      <c r="AG155" s="73"/>
      <c r="AH155" s="74"/>
      <c r="AI155" s="146">
        <f>IF(Parámetros!$D$19="N/A",AF155-K155,AF155-W155)</f>
        <v>0</v>
      </c>
      <c r="AJ155" s="147">
        <f>IF(Parámetros!$D$19="N/A",IF(ISERROR(IF(AND(K155&gt;1,AF155=0),0%,IF(AND(K155=0,AF155&gt;1),100%,AI155/W155))),0,IF(AND(K155&gt;1,AF155=0),0%,IF(AND(K155=0,AF155&gt;1),100%,AI155/K155))),IF(ISERROR(IF(AND(W155&gt;1,AF155=0),0%,IF(AND(W155=0,AF155&gt;1),100%,AI155/W155))),0,IF(AND(W155&gt;1,AF155=0),0%,IF(AND(W155=0,AF155&gt;1),100%,AI155/W155))))</f>
        <v>0</v>
      </c>
      <c r="AK155" s="147" t="e">
        <f t="shared" si="138"/>
        <v>#DIV/0!</v>
      </c>
      <c r="AL155" s="77"/>
      <c r="AM155" s="77"/>
      <c r="AN155" s="142">
        <f t="shared" si="129"/>
        <v>0</v>
      </c>
      <c r="AO155" s="73"/>
      <c r="AP155" s="74"/>
      <c r="AQ155" s="146">
        <f t="shared" si="134"/>
        <v>0</v>
      </c>
      <c r="AR155" s="147">
        <f t="shared" si="135"/>
        <v>0</v>
      </c>
      <c r="AS155" s="147">
        <f t="shared" si="139"/>
        <v>0</v>
      </c>
    </row>
    <row r="156" spans="2:45" ht="15" x14ac:dyDescent="0.25">
      <c r="B156" s="84"/>
      <c r="C156" s="84"/>
      <c r="D156" s="84" t="s">
        <v>283</v>
      </c>
      <c r="E156" s="101" t="s">
        <v>112</v>
      </c>
      <c r="F156" s="77"/>
      <c r="G156" s="77"/>
      <c r="H156" s="142">
        <f t="shared" si="123"/>
        <v>0</v>
      </c>
      <c r="I156" s="77"/>
      <c r="J156" s="77"/>
      <c r="K156" s="142">
        <f t="shared" si="124"/>
        <v>0</v>
      </c>
      <c r="L156" s="81"/>
      <c r="M156" s="81"/>
      <c r="N156" s="146">
        <f t="shared" si="130"/>
        <v>0</v>
      </c>
      <c r="O156" s="147">
        <f t="shared" si="131"/>
        <v>0</v>
      </c>
      <c r="P156" s="147">
        <f t="shared" si="136"/>
        <v>0</v>
      </c>
      <c r="Q156" s="77"/>
      <c r="R156" s="77"/>
      <c r="S156" s="142">
        <f t="shared" si="125"/>
        <v>0</v>
      </c>
      <c r="T156" s="77"/>
      <c r="U156" s="77"/>
      <c r="V156" s="142">
        <f t="shared" si="126"/>
        <v>0</v>
      </c>
      <c r="W156" s="142">
        <f t="shared" si="127"/>
        <v>0</v>
      </c>
      <c r="X156" s="73"/>
      <c r="Y156" s="74"/>
      <c r="Z156" s="82">
        <f t="shared" si="132"/>
        <v>0</v>
      </c>
      <c r="AA156" s="146">
        <f>IF(Parámetros!$D$19="N/A",0,W156-K156)</f>
        <v>0</v>
      </c>
      <c r="AB156" s="147">
        <f t="shared" si="133"/>
        <v>0</v>
      </c>
      <c r="AC156" s="147" t="e">
        <f t="shared" si="137"/>
        <v>#DIV/0!</v>
      </c>
      <c r="AD156" s="77"/>
      <c r="AE156" s="77"/>
      <c r="AF156" s="142">
        <f t="shared" si="128"/>
        <v>0</v>
      </c>
      <c r="AG156" s="73"/>
      <c r="AH156" s="74"/>
      <c r="AI156" s="146">
        <f>IF(Parámetros!$D$19="N/A",AF156-K156,AF156-W156)</f>
        <v>0</v>
      </c>
      <c r="AJ156" s="147">
        <f>IF(Parámetros!$D$19="N/A",IF(ISERROR(IF(AND(K156&gt;1,AF156=0),0%,IF(AND(K156=0,AF156&gt;1),100%,AI156/W156))),0,IF(AND(K156&gt;1,AF156=0),0%,IF(AND(K156=0,AF156&gt;1),100%,AI156/K156))),IF(ISERROR(IF(AND(W156&gt;1,AF156=0),0%,IF(AND(W156=0,AF156&gt;1),100%,AI156/W156))),0,IF(AND(W156&gt;1,AF156=0),0%,IF(AND(W156=0,AF156&gt;1),100%,AI156/W156))))</f>
        <v>0</v>
      </c>
      <c r="AK156" s="147" t="e">
        <f t="shared" si="138"/>
        <v>#DIV/0!</v>
      </c>
      <c r="AL156" s="77"/>
      <c r="AM156" s="77"/>
      <c r="AN156" s="142">
        <f t="shared" si="129"/>
        <v>0</v>
      </c>
      <c r="AO156" s="73"/>
      <c r="AP156" s="74"/>
      <c r="AQ156" s="146">
        <f t="shared" si="134"/>
        <v>0</v>
      </c>
      <c r="AR156" s="147">
        <f t="shared" si="135"/>
        <v>0</v>
      </c>
      <c r="AS156" s="147">
        <f t="shared" si="139"/>
        <v>0</v>
      </c>
    </row>
    <row r="157" spans="2:45" ht="15" x14ac:dyDescent="0.25">
      <c r="B157" s="84"/>
      <c r="C157" s="84"/>
      <c r="D157" s="98" t="s">
        <v>180</v>
      </c>
      <c r="E157" s="99" t="s">
        <v>146</v>
      </c>
      <c r="F157" s="77"/>
      <c r="G157" s="77"/>
      <c r="H157" s="142">
        <v>0</v>
      </c>
      <c r="I157" s="77"/>
      <c r="J157" s="77"/>
      <c r="K157" s="142">
        <v>0</v>
      </c>
      <c r="L157" s="81"/>
      <c r="M157" s="81"/>
      <c r="N157" s="146">
        <f t="shared" si="130"/>
        <v>0</v>
      </c>
      <c r="O157" s="147">
        <f t="shared" si="131"/>
        <v>0</v>
      </c>
      <c r="P157" s="147">
        <f t="shared" si="136"/>
        <v>0</v>
      </c>
      <c r="Q157" s="77"/>
      <c r="R157" s="77"/>
      <c r="S157" s="142">
        <v>0</v>
      </c>
      <c r="T157" s="77"/>
      <c r="U157" s="77"/>
      <c r="V157" s="142">
        <v>0</v>
      </c>
      <c r="W157" s="142">
        <f t="shared" si="127"/>
        <v>0</v>
      </c>
      <c r="X157" s="73"/>
      <c r="Y157" s="74"/>
      <c r="Z157" s="82">
        <f t="shared" si="132"/>
        <v>0</v>
      </c>
      <c r="AA157" s="146">
        <f>IF(Parámetros!$D$19="N/A",0,W157-K157)</f>
        <v>0</v>
      </c>
      <c r="AB157" s="147">
        <f t="shared" si="133"/>
        <v>0</v>
      </c>
      <c r="AC157" s="147" t="e">
        <f t="shared" si="137"/>
        <v>#DIV/0!</v>
      </c>
      <c r="AD157" s="77"/>
      <c r="AE157" s="77"/>
      <c r="AF157" s="142">
        <v>0</v>
      </c>
      <c r="AG157" s="73"/>
      <c r="AH157" s="74"/>
      <c r="AI157" s="146">
        <f>IF(Parámetros!$D$19="N/A",AF157-K157,AF157-W157)</f>
        <v>0</v>
      </c>
      <c r="AJ157" s="147">
        <f>IF(Parámetros!$D$19="N/A",IF(ISERROR(IF(AND(K157&gt;1,AF157=0),0%,IF(AND(K157=0,AF157&gt;1),100%,AI157/W157))),0,IF(AND(K157&gt;1,AF157=0),0%,IF(AND(K157=0,AF157&gt;1),100%,AI157/K157))),IF(ISERROR(IF(AND(W157&gt;1,AF157=0),0%,IF(AND(W157=0,AF157&gt;1),100%,AI157/W157))),0,IF(AND(W157&gt;1,AF157=0),0%,IF(AND(W157=0,AF157&gt;1),100%,AI157/W157))))</f>
        <v>0</v>
      </c>
      <c r="AK157" s="147" t="e">
        <f t="shared" si="138"/>
        <v>#DIV/0!</v>
      </c>
      <c r="AL157" s="77"/>
      <c r="AM157" s="77"/>
      <c r="AN157" s="142">
        <v>0</v>
      </c>
      <c r="AO157" s="73"/>
      <c r="AP157" s="74"/>
      <c r="AQ157" s="146">
        <f t="shared" si="134"/>
        <v>0</v>
      </c>
      <c r="AR157" s="147">
        <f t="shared" si="135"/>
        <v>0</v>
      </c>
      <c r="AS157" s="147">
        <f t="shared" si="139"/>
        <v>0</v>
      </c>
    </row>
    <row r="158" spans="2:45" s="40" customFormat="1" ht="18" x14ac:dyDescent="0.25">
      <c r="B158" s="84"/>
      <c r="C158" s="84"/>
      <c r="D158" s="78"/>
      <c r="E158" s="102" t="s">
        <v>398</v>
      </c>
      <c r="F158" s="77">
        <f>SUM(F24:F157)</f>
        <v>100</v>
      </c>
      <c r="G158" s="77">
        <f>SUM(G24:G157)</f>
        <v>0</v>
      </c>
      <c r="H158" s="143">
        <f>+H24+H47+H54+H135+H150+H157</f>
        <v>100</v>
      </c>
      <c r="I158" s="77">
        <f t="shared" ref="I158:J158" si="140">SUM(I24:I157)</f>
        <v>120</v>
      </c>
      <c r="J158" s="77">
        <f t="shared" si="140"/>
        <v>0</v>
      </c>
      <c r="K158" s="143">
        <f>+K24+K47+K54+K135+K150+K157</f>
        <v>120</v>
      </c>
      <c r="L158" s="104"/>
      <c r="M158" s="104"/>
      <c r="N158" s="148">
        <f t="shared" ref="N158" si="141">+N24+N47+N54+N135+N150+N157</f>
        <v>20</v>
      </c>
      <c r="O158" s="149"/>
      <c r="P158" s="149"/>
      <c r="Q158" s="77">
        <f t="shared" ref="Q158" si="142">SUM(Q24:Q157)</f>
        <v>60</v>
      </c>
      <c r="R158" s="77">
        <f t="shared" ref="R158" si="143">SUM(R24:R157)</f>
        <v>0</v>
      </c>
      <c r="S158" s="143">
        <f>+S24+S47+S54+S135+S150+S157</f>
        <v>60</v>
      </c>
      <c r="T158" s="77">
        <f t="shared" ref="T158" si="144">SUM(T24:T157)</f>
        <v>70</v>
      </c>
      <c r="U158" s="77">
        <f t="shared" ref="U158" si="145">SUM(U24:U157)</f>
        <v>0</v>
      </c>
      <c r="V158" s="143">
        <f>+V24+V47+V54+V135+V150+V157</f>
        <v>70</v>
      </c>
      <c r="W158" s="143">
        <f t="shared" ref="W158" si="146">+W24+W47+W54+W135+W150+W157</f>
        <v>130</v>
      </c>
      <c r="X158" s="106"/>
      <c r="Y158" s="107"/>
      <c r="Z158" s="105"/>
      <c r="AA158" s="146">
        <f>IF(Parámetros!$D$19="N/A",0,W158-K158)</f>
        <v>0</v>
      </c>
      <c r="AB158" s="149"/>
      <c r="AC158" s="149"/>
      <c r="AD158" s="77">
        <f t="shared" ref="AD158" si="147">SUM(AD24:AD157)</f>
        <v>120</v>
      </c>
      <c r="AE158" s="77">
        <f t="shared" ref="AE158" si="148">SUM(AE24:AE157)</f>
        <v>0</v>
      </c>
      <c r="AF158" s="143">
        <f>+AF24+AF47+AF54+AF135+AF150+AF157</f>
        <v>120</v>
      </c>
      <c r="AG158" s="106"/>
      <c r="AH158" s="107"/>
      <c r="AI158" s="146">
        <f>IF(Parámetros!$D$19="N/A",AF158-K158,AF158-W158)</f>
        <v>0</v>
      </c>
      <c r="AJ158" s="149"/>
      <c r="AK158" s="149"/>
      <c r="AL158" s="77">
        <f t="shared" ref="AL158" si="149">SUM(AL24:AL157)</f>
        <v>140</v>
      </c>
      <c r="AM158" s="77">
        <f t="shared" ref="AM158" si="150">SUM(AM24:AM157)</f>
        <v>0</v>
      </c>
      <c r="AN158" s="143">
        <f>+AN24+AN47+AN54+AN135+AN150+AN157</f>
        <v>140</v>
      </c>
      <c r="AO158" s="106"/>
      <c r="AP158" s="107"/>
      <c r="AQ158" s="148">
        <f>+AQ24+AQ47+AQ54+AQ135+AQ150+AQ157</f>
        <v>20</v>
      </c>
      <c r="AR158" s="149"/>
      <c r="AS158" s="149"/>
    </row>
    <row r="159" spans="2:45" s="40" customFormat="1" ht="28.5" customHeight="1" x14ac:dyDescent="0.25">
      <c r="B159" s="84"/>
      <c r="C159" s="84"/>
      <c r="D159" s="78"/>
      <c r="E159" s="108"/>
      <c r="F159" s="109"/>
      <c r="G159" s="109"/>
      <c r="H159" s="143"/>
      <c r="I159" s="103"/>
      <c r="J159" s="103"/>
      <c r="K159" s="143"/>
      <c r="L159" s="104"/>
      <c r="M159" s="104"/>
      <c r="N159" s="148"/>
      <c r="O159" s="149"/>
      <c r="P159" s="149"/>
      <c r="Q159" s="110"/>
      <c r="R159" s="110"/>
      <c r="S159" s="143"/>
      <c r="T159" s="103"/>
      <c r="U159" s="103"/>
      <c r="V159" s="143"/>
      <c r="W159" s="143"/>
      <c r="X159" s="106"/>
      <c r="Y159" s="107"/>
      <c r="Z159" s="105"/>
      <c r="AA159" s="148"/>
      <c r="AB159" s="149"/>
      <c r="AC159" s="149"/>
      <c r="AD159" s="77"/>
      <c r="AE159" s="77"/>
      <c r="AF159" s="143"/>
      <c r="AG159" s="106"/>
      <c r="AH159" s="107"/>
      <c r="AI159" s="148"/>
      <c r="AJ159" s="149"/>
      <c r="AK159" s="149"/>
      <c r="AL159" s="110"/>
      <c r="AM159" s="110"/>
      <c r="AN159" s="143"/>
      <c r="AO159" s="106"/>
      <c r="AP159" s="107"/>
      <c r="AQ159" s="148"/>
      <c r="AR159" s="149"/>
      <c r="AS159" s="149"/>
    </row>
    <row r="160" spans="2:45" ht="15" x14ac:dyDescent="0.25">
      <c r="B160" s="84"/>
      <c r="C160" s="84"/>
      <c r="D160" s="79" t="s">
        <v>181</v>
      </c>
      <c r="E160" s="79" t="s">
        <v>335</v>
      </c>
      <c r="F160" s="77"/>
      <c r="G160" s="77"/>
      <c r="H160" s="142">
        <f>+H161+H180</f>
        <v>0</v>
      </c>
      <c r="I160" s="77"/>
      <c r="J160" s="77"/>
      <c r="K160" s="142">
        <f>+K161+K180</f>
        <v>0</v>
      </c>
      <c r="L160" s="81"/>
      <c r="M160" s="81"/>
      <c r="N160" s="146">
        <f t="shared" ref="N160:N191" si="151">+K160-H160</f>
        <v>0</v>
      </c>
      <c r="O160" s="147">
        <f t="shared" ref="O160:O191" si="152">IF(ISERROR(IF(AND(H160&gt;1,K160=0),0%,IF(AND(H160=0,K160&gt;1),100%,N160/H160))),0,IF(AND(H160&gt;1,K160=0),0%,IF(AND(H160=0,K160&gt;1),100%,N160/H160)))</f>
        <v>0</v>
      </c>
      <c r="P160" s="147"/>
      <c r="Q160" s="77"/>
      <c r="R160" s="77"/>
      <c r="S160" s="142">
        <f>+S161+S180</f>
        <v>0</v>
      </c>
      <c r="T160" s="77"/>
      <c r="U160" s="77"/>
      <c r="V160" s="142">
        <f>+V161+V180</f>
        <v>0</v>
      </c>
      <c r="W160" s="142">
        <f t="shared" si="127"/>
        <v>0</v>
      </c>
      <c r="X160" s="73"/>
      <c r="Y160" s="74"/>
      <c r="Z160" s="82">
        <f t="shared" si="132"/>
        <v>0</v>
      </c>
      <c r="AA160" s="146">
        <f>IF(Parámetros!$D$19="N/A",0,W160-K160)</f>
        <v>0</v>
      </c>
      <c r="AB160" s="147">
        <f t="shared" ref="AB160:AB191" si="153">IF(ISERROR(IF(AND(K160&gt;1,W160=0),0%,IF(AND(K160=0,W160&gt;1),100%,AA160/K160))),0,IF(AND(K160&gt;1,W160=0),0%,IF(AND(K160=0,W160&gt;1),100%,AA160/K160)))</f>
        <v>0</v>
      </c>
      <c r="AC160" s="147"/>
      <c r="AD160" s="77"/>
      <c r="AE160" s="77"/>
      <c r="AF160" s="142">
        <f>+AF161+AF180</f>
        <v>0</v>
      </c>
      <c r="AG160" s="73"/>
      <c r="AH160" s="74"/>
      <c r="AI160" s="146">
        <f>IF(Parámetros!$D$19="N/A",AF160-K160,AF160-W160)</f>
        <v>0</v>
      </c>
      <c r="AJ160" s="147">
        <f>IF(Parámetros!$D$19="N/A",IF(ISERROR(IF(AND(K160&gt;1,AF160=0),0%,IF(AND(K160=0,AF160&gt;1),100%,AI160/W160))),0,IF(AND(K160&gt;1,AF160=0),0%,IF(AND(K160=0,AF160&gt;1),100%,AI160/K160))),IF(ISERROR(IF(AND(W160&gt;1,AF160=0),0%,IF(AND(W160=0,AF160&gt;1),100%,AI160/W160))),0,IF(AND(W160&gt;1,AF160=0),0%,IF(AND(W160=0,AF160&gt;1),100%,AI160/W160))))</f>
        <v>0</v>
      </c>
      <c r="AK160" s="147"/>
      <c r="AL160" s="111"/>
      <c r="AM160" s="111"/>
      <c r="AN160" s="142">
        <f>+AN161+AN180</f>
        <v>0</v>
      </c>
      <c r="AO160" s="73"/>
      <c r="AP160" s="74"/>
      <c r="AQ160" s="146">
        <f t="shared" ref="AQ160:AQ191" si="154">+AN160-AF160</f>
        <v>0</v>
      </c>
      <c r="AR160" s="147">
        <f t="shared" ref="AR160:AR191" si="155">IF(ISERROR(IF(AND(AF160&gt;1,AN160=0),0%,IF(AND(AF160=0,AN160&gt;1),100%,AQ160/AF160))),0,IF(AND(AF160&gt;1,AN160=0),0%,IF(AND(AF160=0,AN160&gt;1),100%,AQ160/AF160)))</f>
        <v>0</v>
      </c>
      <c r="AS160" s="147"/>
    </row>
    <row r="161" spans="2:45" ht="15" x14ac:dyDescent="0.25">
      <c r="B161" s="84"/>
      <c r="C161" s="84"/>
      <c r="D161" s="112" t="s">
        <v>182</v>
      </c>
      <c r="E161" s="88" t="s">
        <v>147</v>
      </c>
      <c r="F161" s="77"/>
      <c r="G161" s="77"/>
      <c r="H161" s="142">
        <f>+H162+H175</f>
        <v>0</v>
      </c>
      <c r="I161" s="77"/>
      <c r="J161" s="77"/>
      <c r="K161" s="142">
        <f>+K162+K175</f>
        <v>0</v>
      </c>
      <c r="L161" s="81"/>
      <c r="M161" s="81"/>
      <c r="N161" s="146">
        <f t="shared" si="151"/>
        <v>0</v>
      </c>
      <c r="O161" s="147">
        <f t="shared" si="152"/>
        <v>0</v>
      </c>
      <c r="P161" s="147"/>
      <c r="Q161" s="77"/>
      <c r="R161" s="77"/>
      <c r="S161" s="142">
        <f>+S162+S175</f>
        <v>0</v>
      </c>
      <c r="T161" s="77"/>
      <c r="U161" s="77"/>
      <c r="V161" s="142">
        <f>+V162+V175</f>
        <v>0</v>
      </c>
      <c r="W161" s="142">
        <f t="shared" si="127"/>
        <v>0</v>
      </c>
      <c r="X161" s="73"/>
      <c r="Y161" s="74"/>
      <c r="Z161" s="82">
        <f t="shared" si="132"/>
        <v>0</v>
      </c>
      <c r="AA161" s="146">
        <f>IF(Parámetros!$D$19="N/A",0,W161-K161)</f>
        <v>0</v>
      </c>
      <c r="AB161" s="147">
        <f t="shared" si="153"/>
        <v>0</v>
      </c>
      <c r="AC161" s="147"/>
      <c r="AD161" s="77"/>
      <c r="AE161" s="77"/>
      <c r="AF161" s="142">
        <f>+AF162+AF175</f>
        <v>0</v>
      </c>
      <c r="AG161" s="73"/>
      <c r="AH161" s="74"/>
      <c r="AI161" s="146">
        <f>IF(Parámetros!$D$19="N/A",AF161-K161,AF161-W161)</f>
        <v>0</v>
      </c>
      <c r="AJ161" s="147">
        <f>IF(Parámetros!$D$19="N/A",IF(ISERROR(IF(AND(K161&gt;1,AF161=0),0%,IF(AND(K161=0,AF161&gt;1),100%,AI161/W161))),0,IF(AND(K161&gt;1,AF161=0),0%,IF(AND(K161=0,AF161&gt;1),100%,AI161/K161))),IF(ISERROR(IF(AND(W161&gt;1,AF161=0),0%,IF(AND(W161=0,AF161&gt;1),100%,AI161/W161))),0,IF(AND(W161&gt;1,AF161=0),0%,IF(AND(W161=0,AF161&gt;1),100%,AI161/W161))))</f>
        <v>0</v>
      </c>
      <c r="AK161" s="147"/>
      <c r="AL161" s="111"/>
      <c r="AM161" s="111"/>
      <c r="AN161" s="142">
        <f>+AN162+AN175</f>
        <v>0</v>
      </c>
      <c r="AO161" s="73"/>
      <c r="AP161" s="74"/>
      <c r="AQ161" s="146">
        <f t="shared" si="154"/>
        <v>0</v>
      </c>
      <c r="AR161" s="147">
        <f t="shared" si="155"/>
        <v>0</v>
      </c>
      <c r="AS161" s="147"/>
    </row>
    <row r="162" spans="2:45" ht="25.5" x14ac:dyDescent="0.25">
      <c r="B162" s="84"/>
      <c r="C162" s="84"/>
      <c r="D162" s="113" t="s">
        <v>284</v>
      </c>
      <c r="E162" s="92" t="s">
        <v>336</v>
      </c>
      <c r="F162" s="77"/>
      <c r="G162" s="77"/>
      <c r="H162" s="142">
        <f>+H163+H166+H169+H170+H171+H172+H173+H174</f>
        <v>0</v>
      </c>
      <c r="I162" s="77"/>
      <c r="J162" s="77"/>
      <c r="K162" s="142">
        <f>+K163+K166+K169+K170+K171+K172+K173+K174</f>
        <v>0</v>
      </c>
      <c r="L162" s="81"/>
      <c r="M162" s="81"/>
      <c r="N162" s="146">
        <f t="shared" si="151"/>
        <v>0</v>
      </c>
      <c r="O162" s="147">
        <f t="shared" si="152"/>
        <v>0</v>
      </c>
      <c r="P162" s="147"/>
      <c r="Q162" s="77"/>
      <c r="R162" s="77"/>
      <c r="S162" s="142">
        <f>+S163+S166+S169+S170+S171+S172+S173+S174</f>
        <v>0</v>
      </c>
      <c r="T162" s="77"/>
      <c r="U162" s="77"/>
      <c r="V162" s="142">
        <f>+V163+V166+V169+V170+V171+V172+V173+V174</f>
        <v>0</v>
      </c>
      <c r="W162" s="142">
        <f t="shared" si="127"/>
        <v>0</v>
      </c>
      <c r="X162" s="73"/>
      <c r="Y162" s="74"/>
      <c r="Z162" s="82">
        <f t="shared" si="132"/>
        <v>0</v>
      </c>
      <c r="AA162" s="146">
        <f>IF(Parámetros!$D$19="N/A",0,W162-K162)</f>
        <v>0</v>
      </c>
      <c r="AB162" s="147">
        <f t="shared" si="153"/>
        <v>0</v>
      </c>
      <c r="AC162" s="147"/>
      <c r="AD162" s="77"/>
      <c r="AE162" s="77"/>
      <c r="AF162" s="142">
        <f>+AF163+AF166+AF169+AF170+AF171+AF172+AF173+AF174</f>
        <v>0</v>
      </c>
      <c r="AG162" s="73"/>
      <c r="AH162" s="74"/>
      <c r="AI162" s="146">
        <f>IF(Parámetros!$D$19="N/A",AF162-K162,AF162-W162)</f>
        <v>0</v>
      </c>
      <c r="AJ162" s="147">
        <f>IF(Parámetros!$D$19="N/A",IF(ISERROR(IF(AND(K162&gt;1,AF162=0),0%,IF(AND(K162=0,AF162&gt;1),100%,AI162/W162))),0,IF(AND(K162&gt;1,AF162=0),0%,IF(AND(K162=0,AF162&gt;1),100%,AI162/K162))),IF(ISERROR(IF(AND(W162&gt;1,AF162=0),0%,IF(AND(W162=0,AF162&gt;1),100%,AI162/W162))),0,IF(AND(W162&gt;1,AF162=0),0%,IF(AND(W162=0,AF162&gt;1),100%,AI162/W162))))</f>
        <v>0</v>
      </c>
      <c r="AK162" s="147"/>
      <c r="AL162" s="111"/>
      <c r="AM162" s="111"/>
      <c r="AN162" s="142">
        <f>+AN163+AN166+AN169+AN170+AN171+AN172+AN173+AN174</f>
        <v>0</v>
      </c>
      <c r="AO162" s="73"/>
      <c r="AP162" s="74"/>
      <c r="AQ162" s="146">
        <f t="shared" si="154"/>
        <v>0</v>
      </c>
      <c r="AR162" s="147">
        <f t="shared" si="155"/>
        <v>0</v>
      </c>
      <c r="AS162" s="147"/>
    </row>
    <row r="163" spans="2:45" ht="15" x14ac:dyDescent="0.25">
      <c r="B163" s="84"/>
      <c r="C163" s="84"/>
      <c r="D163" s="114" t="s">
        <v>285</v>
      </c>
      <c r="E163" s="94" t="s">
        <v>148</v>
      </c>
      <c r="F163" s="77"/>
      <c r="G163" s="77"/>
      <c r="H163" s="142">
        <f>+H164+H165</f>
        <v>0</v>
      </c>
      <c r="I163" s="77"/>
      <c r="J163" s="77"/>
      <c r="K163" s="142">
        <f>+K164+K165</f>
        <v>0</v>
      </c>
      <c r="L163" s="81"/>
      <c r="M163" s="81"/>
      <c r="N163" s="146">
        <f t="shared" si="151"/>
        <v>0</v>
      </c>
      <c r="O163" s="147">
        <f t="shared" si="152"/>
        <v>0</v>
      </c>
      <c r="P163" s="147"/>
      <c r="Q163" s="77"/>
      <c r="R163" s="77"/>
      <c r="S163" s="142">
        <f>+S164+S165</f>
        <v>0</v>
      </c>
      <c r="T163" s="77"/>
      <c r="U163" s="77"/>
      <c r="V163" s="142">
        <f>+V164+V165</f>
        <v>0</v>
      </c>
      <c r="W163" s="142">
        <f t="shared" si="127"/>
        <v>0</v>
      </c>
      <c r="X163" s="73"/>
      <c r="Y163" s="74"/>
      <c r="Z163" s="82">
        <f t="shared" si="132"/>
        <v>0</v>
      </c>
      <c r="AA163" s="146">
        <f>IF(Parámetros!$D$19="N/A",0,W163-K163)</f>
        <v>0</v>
      </c>
      <c r="AB163" s="147">
        <f t="shared" si="153"/>
        <v>0</v>
      </c>
      <c r="AC163" s="147"/>
      <c r="AD163" s="77"/>
      <c r="AE163" s="77"/>
      <c r="AF163" s="142">
        <f>+AF164+AF165</f>
        <v>0</v>
      </c>
      <c r="AG163" s="73"/>
      <c r="AH163" s="74"/>
      <c r="AI163" s="146">
        <f>IF(Parámetros!$D$19="N/A",AF163-K163,AF163-W163)</f>
        <v>0</v>
      </c>
      <c r="AJ163" s="147">
        <f>IF(Parámetros!$D$19="N/A",IF(ISERROR(IF(AND(K163&gt;1,AF163=0),0%,IF(AND(K163=0,AF163&gt;1),100%,AI163/W163))),0,IF(AND(K163&gt;1,AF163=0),0%,IF(AND(K163=0,AF163&gt;1),100%,AI163/K163))),IF(ISERROR(IF(AND(W163&gt;1,AF163=0),0%,IF(AND(W163=0,AF163&gt;1),100%,AI163/W163))),0,IF(AND(W163&gt;1,AF163=0),0%,IF(AND(W163=0,AF163&gt;1),100%,AI163/W163))))</f>
        <v>0</v>
      </c>
      <c r="AK163" s="147"/>
      <c r="AL163" s="77"/>
      <c r="AM163" s="77"/>
      <c r="AN163" s="142">
        <f>+AN164+AN165</f>
        <v>0</v>
      </c>
      <c r="AO163" s="73"/>
      <c r="AP163" s="74"/>
      <c r="AQ163" s="146">
        <f t="shared" si="154"/>
        <v>0</v>
      </c>
      <c r="AR163" s="147">
        <f t="shared" si="155"/>
        <v>0</v>
      </c>
      <c r="AS163" s="147"/>
    </row>
    <row r="164" spans="2:45" ht="15" x14ac:dyDescent="0.25">
      <c r="B164" s="84"/>
      <c r="C164" s="84"/>
      <c r="D164" s="115" t="s">
        <v>286</v>
      </c>
      <c r="E164" s="86" t="s">
        <v>337</v>
      </c>
      <c r="F164" s="77"/>
      <c r="G164" s="77"/>
      <c r="H164" s="142">
        <f t="shared" ref="H164:H165" si="156">+F164+G164</f>
        <v>0</v>
      </c>
      <c r="I164" s="77"/>
      <c r="J164" s="77"/>
      <c r="K164" s="142">
        <f>+I164+J164</f>
        <v>0</v>
      </c>
      <c r="L164" s="81"/>
      <c r="M164" s="81"/>
      <c r="N164" s="146">
        <f t="shared" si="151"/>
        <v>0</v>
      </c>
      <c r="O164" s="147">
        <f t="shared" si="152"/>
        <v>0</v>
      </c>
      <c r="P164" s="147"/>
      <c r="Q164" s="77"/>
      <c r="R164" s="77"/>
      <c r="S164" s="142">
        <f t="shared" ref="S164:S165" si="157">+Q164+R164</f>
        <v>0</v>
      </c>
      <c r="T164" s="77"/>
      <c r="U164" s="77"/>
      <c r="V164" s="142">
        <f t="shared" ref="V164:V165" si="158">+T164+U164</f>
        <v>0</v>
      </c>
      <c r="W164" s="142">
        <f t="shared" si="127"/>
        <v>0</v>
      </c>
      <c r="X164" s="73"/>
      <c r="Y164" s="74"/>
      <c r="Z164" s="82">
        <f t="shared" si="132"/>
        <v>0</v>
      </c>
      <c r="AA164" s="146">
        <f>IF(Parámetros!$D$19="N/A",0,W164-K164)</f>
        <v>0</v>
      </c>
      <c r="AB164" s="147">
        <f t="shared" si="153"/>
        <v>0</v>
      </c>
      <c r="AC164" s="147"/>
      <c r="AD164" s="77"/>
      <c r="AE164" s="77"/>
      <c r="AF164" s="142">
        <f t="shared" ref="AF164:AF165" si="159">+AD164+AE164</f>
        <v>0</v>
      </c>
      <c r="AG164" s="73"/>
      <c r="AH164" s="74"/>
      <c r="AI164" s="146">
        <f>IF(Parámetros!$D$19="N/A",AF164-K164,AF164-W164)</f>
        <v>0</v>
      </c>
      <c r="AJ164" s="147">
        <f>IF(Parámetros!$D$19="N/A",IF(ISERROR(IF(AND(K164&gt;1,AF164=0),0%,IF(AND(K164=0,AF164&gt;1),100%,AI164/W164))),0,IF(AND(K164&gt;1,AF164=0),0%,IF(AND(K164=0,AF164&gt;1),100%,AI164/K164))),IF(ISERROR(IF(AND(W164&gt;1,AF164=0),0%,IF(AND(W164=0,AF164&gt;1),100%,AI164/W164))),0,IF(AND(W164&gt;1,AF164=0),0%,IF(AND(W164=0,AF164&gt;1),100%,AI164/W164))))</f>
        <v>0</v>
      </c>
      <c r="AK164" s="147"/>
      <c r="AL164" s="77"/>
      <c r="AM164" s="77"/>
      <c r="AN164" s="142">
        <f t="shared" ref="AN164:AN165" si="160">+AL164+AM164</f>
        <v>0</v>
      </c>
      <c r="AO164" s="73"/>
      <c r="AP164" s="74"/>
      <c r="AQ164" s="146">
        <f t="shared" si="154"/>
        <v>0</v>
      </c>
      <c r="AR164" s="147">
        <f t="shared" si="155"/>
        <v>0</v>
      </c>
      <c r="AS164" s="147"/>
    </row>
    <row r="165" spans="2:45" ht="15" x14ac:dyDescent="0.25">
      <c r="B165" s="84"/>
      <c r="C165" s="84"/>
      <c r="D165" s="115" t="s">
        <v>287</v>
      </c>
      <c r="E165" s="86" t="s">
        <v>149</v>
      </c>
      <c r="F165" s="77"/>
      <c r="G165" s="77"/>
      <c r="H165" s="142">
        <f t="shared" si="156"/>
        <v>0</v>
      </c>
      <c r="I165" s="77"/>
      <c r="J165" s="77"/>
      <c r="K165" s="142">
        <f>+I165+J165</f>
        <v>0</v>
      </c>
      <c r="L165" s="81"/>
      <c r="M165" s="81"/>
      <c r="N165" s="146">
        <f t="shared" si="151"/>
        <v>0</v>
      </c>
      <c r="O165" s="147">
        <f t="shared" si="152"/>
        <v>0</v>
      </c>
      <c r="P165" s="147"/>
      <c r="Q165" s="77"/>
      <c r="R165" s="77"/>
      <c r="S165" s="142">
        <f t="shared" si="157"/>
        <v>0</v>
      </c>
      <c r="T165" s="77"/>
      <c r="U165" s="77"/>
      <c r="V165" s="142">
        <f t="shared" si="158"/>
        <v>0</v>
      </c>
      <c r="W165" s="142">
        <f t="shared" si="127"/>
        <v>0</v>
      </c>
      <c r="X165" s="73"/>
      <c r="Y165" s="74"/>
      <c r="Z165" s="82">
        <f t="shared" si="132"/>
        <v>0</v>
      </c>
      <c r="AA165" s="146">
        <f>IF(Parámetros!$D$19="N/A",0,W165-K165)</f>
        <v>0</v>
      </c>
      <c r="AB165" s="147">
        <f t="shared" si="153"/>
        <v>0</v>
      </c>
      <c r="AC165" s="147"/>
      <c r="AD165" s="77"/>
      <c r="AE165" s="77"/>
      <c r="AF165" s="142">
        <f t="shared" si="159"/>
        <v>0</v>
      </c>
      <c r="AG165" s="73"/>
      <c r="AH165" s="74"/>
      <c r="AI165" s="146">
        <f>IF(Parámetros!$D$19="N/A",AF165-K165,AF165-W165)</f>
        <v>0</v>
      </c>
      <c r="AJ165" s="147">
        <f>IF(Parámetros!$D$19="N/A",IF(ISERROR(IF(AND(K165&gt;1,AF165=0),0%,IF(AND(K165=0,AF165&gt;1),100%,AI165/W165))),0,IF(AND(K165&gt;1,AF165=0),0%,IF(AND(K165=0,AF165&gt;1),100%,AI165/K165))),IF(ISERROR(IF(AND(W165&gt;1,AF165=0),0%,IF(AND(W165=0,AF165&gt;1),100%,AI165/W165))),0,IF(AND(W165&gt;1,AF165=0),0%,IF(AND(W165=0,AF165&gt;1),100%,AI165/W165))))</f>
        <v>0</v>
      </c>
      <c r="AK165" s="147"/>
      <c r="AL165" s="77"/>
      <c r="AM165" s="77"/>
      <c r="AN165" s="142">
        <f t="shared" si="160"/>
        <v>0</v>
      </c>
      <c r="AO165" s="73"/>
      <c r="AP165" s="74"/>
      <c r="AQ165" s="146">
        <f t="shared" si="154"/>
        <v>0</v>
      </c>
      <c r="AR165" s="147">
        <f t="shared" si="155"/>
        <v>0</v>
      </c>
      <c r="AS165" s="147"/>
    </row>
    <row r="166" spans="2:45" ht="15" x14ac:dyDescent="0.25">
      <c r="B166" s="84"/>
      <c r="C166" s="84"/>
      <c r="D166" s="114" t="s">
        <v>288</v>
      </c>
      <c r="E166" s="94" t="s">
        <v>150</v>
      </c>
      <c r="F166" s="77"/>
      <c r="G166" s="77"/>
      <c r="H166" s="142">
        <f>+H167+H168</f>
        <v>0</v>
      </c>
      <c r="I166" s="77"/>
      <c r="J166" s="77"/>
      <c r="K166" s="142">
        <f>+K167+K168</f>
        <v>0</v>
      </c>
      <c r="L166" s="81"/>
      <c r="M166" s="81"/>
      <c r="N166" s="146">
        <f t="shared" si="151"/>
        <v>0</v>
      </c>
      <c r="O166" s="147">
        <f t="shared" si="152"/>
        <v>0</v>
      </c>
      <c r="P166" s="147"/>
      <c r="Q166" s="77"/>
      <c r="R166" s="77"/>
      <c r="S166" s="142">
        <f>+S167+S168</f>
        <v>0</v>
      </c>
      <c r="T166" s="77"/>
      <c r="U166" s="77"/>
      <c r="V166" s="142">
        <f>+V167+V168</f>
        <v>0</v>
      </c>
      <c r="W166" s="142">
        <f t="shared" si="127"/>
        <v>0</v>
      </c>
      <c r="X166" s="73"/>
      <c r="Y166" s="74"/>
      <c r="Z166" s="82">
        <f t="shared" si="132"/>
        <v>0</v>
      </c>
      <c r="AA166" s="146">
        <f>IF(Parámetros!$D$19="N/A",0,W166-K166)</f>
        <v>0</v>
      </c>
      <c r="AB166" s="147">
        <f t="shared" si="153"/>
        <v>0</v>
      </c>
      <c r="AC166" s="147"/>
      <c r="AD166" s="77"/>
      <c r="AE166" s="77"/>
      <c r="AF166" s="142">
        <f>+AF167+AF168</f>
        <v>0</v>
      </c>
      <c r="AG166" s="73"/>
      <c r="AH166" s="74"/>
      <c r="AI166" s="146">
        <f>IF(Parámetros!$D$19="N/A",AF166-K166,AF166-W166)</f>
        <v>0</v>
      </c>
      <c r="AJ166" s="147">
        <f>IF(Parámetros!$D$19="N/A",IF(ISERROR(IF(AND(K166&gt;1,AF166=0),0%,IF(AND(K166=0,AF166&gt;1),100%,AI166/W166))),0,IF(AND(K166&gt;1,AF166=0),0%,IF(AND(K166=0,AF166&gt;1),100%,AI166/K166))),IF(ISERROR(IF(AND(W166&gt;1,AF166=0),0%,IF(AND(W166=0,AF166&gt;1),100%,AI166/W166))),0,IF(AND(W166&gt;1,AF166=0),0%,IF(AND(W166=0,AF166&gt;1),100%,AI166/W166))))</f>
        <v>0</v>
      </c>
      <c r="AK166" s="147"/>
      <c r="AL166" s="77"/>
      <c r="AM166" s="77"/>
      <c r="AN166" s="142">
        <f>+AN167+AN168</f>
        <v>0</v>
      </c>
      <c r="AO166" s="73"/>
      <c r="AP166" s="74"/>
      <c r="AQ166" s="146">
        <f t="shared" si="154"/>
        <v>0</v>
      </c>
      <c r="AR166" s="147">
        <f t="shared" si="155"/>
        <v>0</v>
      </c>
      <c r="AS166" s="147"/>
    </row>
    <row r="167" spans="2:45" ht="15" x14ac:dyDescent="0.25">
      <c r="B167" s="84"/>
      <c r="C167" s="84"/>
      <c r="D167" s="115" t="s">
        <v>372</v>
      </c>
      <c r="E167" s="86" t="s">
        <v>338</v>
      </c>
      <c r="F167" s="77"/>
      <c r="G167" s="77"/>
      <c r="H167" s="142">
        <f t="shared" ref="H167:H174" si="161">+F167+G167</f>
        <v>0</v>
      </c>
      <c r="I167" s="77"/>
      <c r="J167" s="77"/>
      <c r="K167" s="142">
        <f t="shared" ref="K167:K174" si="162">+I167+J167</f>
        <v>0</v>
      </c>
      <c r="L167" s="81"/>
      <c r="M167" s="81"/>
      <c r="N167" s="146">
        <f t="shared" si="151"/>
        <v>0</v>
      </c>
      <c r="O167" s="147">
        <f t="shared" si="152"/>
        <v>0</v>
      </c>
      <c r="P167" s="147"/>
      <c r="Q167" s="77"/>
      <c r="R167" s="77"/>
      <c r="S167" s="142">
        <f t="shared" ref="S167:S174" si="163">+Q167+R167</f>
        <v>0</v>
      </c>
      <c r="T167" s="77"/>
      <c r="U167" s="77"/>
      <c r="V167" s="142">
        <f t="shared" ref="V167:V174" si="164">+T167+U167</f>
        <v>0</v>
      </c>
      <c r="W167" s="142">
        <f t="shared" si="127"/>
        <v>0</v>
      </c>
      <c r="X167" s="73"/>
      <c r="Y167" s="74"/>
      <c r="Z167" s="82">
        <f t="shared" si="132"/>
        <v>0</v>
      </c>
      <c r="AA167" s="146">
        <f>IF(Parámetros!$D$19="N/A",0,W167-K167)</f>
        <v>0</v>
      </c>
      <c r="AB167" s="147">
        <f t="shared" si="153"/>
        <v>0</v>
      </c>
      <c r="AC167" s="147"/>
      <c r="AD167" s="77"/>
      <c r="AE167" s="77"/>
      <c r="AF167" s="142">
        <f t="shared" ref="AF167:AF174" si="165">+AD167+AE167</f>
        <v>0</v>
      </c>
      <c r="AG167" s="73"/>
      <c r="AH167" s="74"/>
      <c r="AI167" s="146">
        <f>IF(Parámetros!$D$19="N/A",AF167-K167,AF167-W167)</f>
        <v>0</v>
      </c>
      <c r="AJ167" s="147">
        <f>IF(Parámetros!$D$19="N/A",IF(ISERROR(IF(AND(K167&gt;1,AF167=0),0%,IF(AND(K167=0,AF167&gt;1),100%,AI167/W167))),0,IF(AND(K167&gt;1,AF167=0),0%,IF(AND(K167=0,AF167&gt;1),100%,AI167/K167))),IF(ISERROR(IF(AND(W167&gt;1,AF167=0),0%,IF(AND(W167=0,AF167&gt;1),100%,AI167/W167))),0,IF(AND(W167&gt;1,AF167=0),0%,IF(AND(W167=0,AF167&gt;1),100%,AI167/W167))))</f>
        <v>0</v>
      </c>
      <c r="AK167" s="147"/>
      <c r="AL167" s="77"/>
      <c r="AM167" s="77"/>
      <c r="AN167" s="142">
        <f t="shared" ref="AN167:AN174" si="166">+AL167+AM167</f>
        <v>0</v>
      </c>
      <c r="AO167" s="73"/>
      <c r="AP167" s="74"/>
      <c r="AQ167" s="146">
        <f t="shared" si="154"/>
        <v>0</v>
      </c>
      <c r="AR167" s="147">
        <f t="shared" si="155"/>
        <v>0</v>
      </c>
      <c r="AS167" s="147"/>
    </row>
    <row r="168" spans="2:45" ht="15" x14ac:dyDescent="0.25">
      <c r="B168" s="84"/>
      <c r="C168" s="84"/>
      <c r="D168" s="115" t="s">
        <v>373</v>
      </c>
      <c r="E168" s="86" t="s">
        <v>339</v>
      </c>
      <c r="F168" s="77"/>
      <c r="G168" s="77"/>
      <c r="H168" s="142">
        <f t="shared" si="161"/>
        <v>0</v>
      </c>
      <c r="I168" s="77"/>
      <c r="J168" s="77"/>
      <c r="K168" s="142">
        <f t="shared" si="162"/>
        <v>0</v>
      </c>
      <c r="L168" s="81">
        <f t="shared" ref="L168:M168" si="167">+L51+L53+L92+L131+L166+L167</f>
        <v>0</v>
      </c>
      <c r="M168" s="81">
        <f t="shared" si="167"/>
        <v>0</v>
      </c>
      <c r="N168" s="146">
        <f t="shared" si="151"/>
        <v>0</v>
      </c>
      <c r="O168" s="147">
        <f t="shared" si="152"/>
        <v>0</v>
      </c>
      <c r="P168" s="147"/>
      <c r="Q168" s="77"/>
      <c r="R168" s="77"/>
      <c r="S168" s="142">
        <f t="shared" si="163"/>
        <v>0</v>
      </c>
      <c r="T168" s="77"/>
      <c r="U168" s="77"/>
      <c r="V168" s="142">
        <f t="shared" si="164"/>
        <v>0</v>
      </c>
      <c r="W168" s="142">
        <f t="shared" si="127"/>
        <v>0</v>
      </c>
      <c r="X168" s="73"/>
      <c r="Y168" s="74"/>
      <c r="Z168" s="82">
        <f t="shared" si="132"/>
        <v>0</v>
      </c>
      <c r="AA168" s="146">
        <f>IF(Parámetros!$D$19="N/A",0,W168-K168)</f>
        <v>0</v>
      </c>
      <c r="AB168" s="147">
        <f t="shared" si="153"/>
        <v>0</v>
      </c>
      <c r="AC168" s="147"/>
      <c r="AD168" s="77"/>
      <c r="AE168" s="77"/>
      <c r="AF168" s="142">
        <f t="shared" si="165"/>
        <v>0</v>
      </c>
      <c r="AG168" s="73"/>
      <c r="AH168" s="74"/>
      <c r="AI168" s="146">
        <f>IF(Parámetros!$D$19="N/A",AF168-K168,AF168-W168)</f>
        <v>0</v>
      </c>
      <c r="AJ168" s="147">
        <f>IF(Parámetros!$D$19="N/A",IF(ISERROR(IF(AND(K168&gt;1,AF168=0),0%,IF(AND(K168=0,AF168&gt;1),100%,AI168/W168))),0,IF(AND(K168&gt;1,AF168=0),0%,IF(AND(K168=0,AF168&gt;1),100%,AI168/K168))),IF(ISERROR(IF(AND(W168&gt;1,AF168=0),0%,IF(AND(W168=0,AF168&gt;1),100%,AI168/W168))),0,IF(AND(W168&gt;1,AF168=0),0%,IF(AND(W168=0,AF168&gt;1),100%,AI168/W168))))</f>
        <v>0</v>
      </c>
      <c r="AK168" s="147"/>
      <c r="AL168" s="77"/>
      <c r="AM168" s="77"/>
      <c r="AN168" s="142">
        <f t="shared" si="166"/>
        <v>0</v>
      </c>
      <c r="AO168" s="73"/>
      <c r="AP168" s="74"/>
      <c r="AQ168" s="146">
        <f t="shared" si="154"/>
        <v>0</v>
      </c>
      <c r="AR168" s="147">
        <f t="shared" si="155"/>
        <v>0</v>
      </c>
      <c r="AS168" s="147"/>
    </row>
    <row r="169" spans="2:45" ht="15" x14ac:dyDescent="0.25">
      <c r="B169" s="84"/>
      <c r="C169" s="84"/>
      <c r="D169" s="115" t="s">
        <v>289</v>
      </c>
      <c r="E169" s="86" t="s">
        <v>151</v>
      </c>
      <c r="F169" s="77"/>
      <c r="G169" s="77"/>
      <c r="H169" s="142">
        <f t="shared" si="161"/>
        <v>0</v>
      </c>
      <c r="I169" s="77"/>
      <c r="J169" s="77"/>
      <c r="K169" s="142">
        <f t="shared" si="162"/>
        <v>0</v>
      </c>
      <c r="L169" s="81"/>
      <c r="M169" s="81"/>
      <c r="N169" s="146">
        <f t="shared" si="151"/>
        <v>0</v>
      </c>
      <c r="O169" s="147">
        <f t="shared" si="152"/>
        <v>0</v>
      </c>
      <c r="P169" s="147"/>
      <c r="Q169" s="77"/>
      <c r="R169" s="77"/>
      <c r="S169" s="142">
        <f t="shared" si="163"/>
        <v>0</v>
      </c>
      <c r="T169" s="77"/>
      <c r="U169" s="77"/>
      <c r="V169" s="142">
        <f t="shared" si="164"/>
        <v>0</v>
      </c>
      <c r="W169" s="142">
        <f t="shared" si="127"/>
        <v>0</v>
      </c>
      <c r="X169" s="73"/>
      <c r="Y169" s="74"/>
      <c r="Z169" s="82">
        <f t="shared" si="132"/>
        <v>0</v>
      </c>
      <c r="AA169" s="146">
        <f>IF(Parámetros!$D$19="N/A",0,W169-K169)</f>
        <v>0</v>
      </c>
      <c r="AB169" s="147">
        <f t="shared" si="153"/>
        <v>0</v>
      </c>
      <c r="AC169" s="147"/>
      <c r="AD169" s="77"/>
      <c r="AE169" s="77"/>
      <c r="AF169" s="142">
        <f t="shared" si="165"/>
        <v>0</v>
      </c>
      <c r="AG169" s="73"/>
      <c r="AH169" s="74"/>
      <c r="AI169" s="146">
        <f>IF(Parámetros!$D$19="N/A",AF169-K169,AF169-W169)</f>
        <v>0</v>
      </c>
      <c r="AJ169" s="147">
        <f>IF(Parámetros!$D$19="N/A",IF(ISERROR(IF(AND(K169&gt;1,AF169=0),0%,IF(AND(K169=0,AF169&gt;1),100%,AI169/W169))),0,IF(AND(K169&gt;1,AF169=0),0%,IF(AND(K169=0,AF169&gt;1),100%,AI169/K169))),IF(ISERROR(IF(AND(W169&gt;1,AF169=0),0%,IF(AND(W169=0,AF169&gt;1),100%,AI169/W169))),0,IF(AND(W169&gt;1,AF169=0),0%,IF(AND(W169=0,AF169&gt;1),100%,AI169/W169))))</f>
        <v>0</v>
      </c>
      <c r="AK169" s="147"/>
      <c r="AL169" s="77"/>
      <c r="AM169" s="77"/>
      <c r="AN169" s="142">
        <f t="shared" si="166"/>
        <v>0</v>
      </c>
      <c r="AO169" s="73"/>
      <c r="AP169" s="74"/>
      <c r="AQ169" s="146">
        <f t="shared" si="154"/>
        <v>0</v>
      </c>
      <c r="AR169" s="147">
        <f t="shared" si="155"/>
        <v>0</v>
      </c>
      <c r="AS169" s="147"/>
    </row>
    <row r="170" spans="2:45" ht="15" x14ac:dyDescent="0.25">
      <c r="B170" s="84"/>
      <c r="C170" s="84"/>
      <c r="D170" s="115" t="s">
        <v>290</v>
      </c>
      <c r="E170" s="86" t="s">
        <v>152</v>
      </c>
      <c r="F170" s="77"/>
      <c r="G170" s="77"/>
      <c r="H170" s="142">
        <f t="shared" si="161"/>
        <v>0</v>
      </c>
      <c r="I170" s="77"/>
      <c r="J170" s="77"/>
      <c r="K170" s="142">
        <f t="shared" si="162"/>
        <v>0</v>
      </c>
      <c r="L170" s="81"/>
      <c r="M170" s="81"/>
      <c r="N170" s="146">
        <f t="shared" si="151"/>
        <v>0</v>
      </c>
      <c r="O170" s="147">
        <f t="shared" si="152"/>
        <v>0</v>
      </c>
      <c r="P170" s="147"/>
      <c r="Q170" s="77"/>
      <c r="R170" s="77"/>
      <c r="S170" s="142">
        <f t="shared" si="163"/>
        <v>0</v>
      </c>
      <c r="T170" s="77"/>
      <c r="U170" s="77"/>
      <c r="V170" s="142">
        <f t="shared" si="164"/>
        <v>0</v>
      </c>
      <c r="W170" s="142">
        <f t="shared" si="127"/>
        <v>0</v>
      </c>
      <c r="X170" s="73"/>
      <c r="Y170" s="74"/>
      <c r="Z170" s="82">
        <f t="shared" si="132"/>
        <v>0</v>
      </c>
      <c r="AA170" s="146">
        <f>IF(Parámetros!$D$19="N/A",0,W170-K170)</f>
        <v>0</v>
      </c>
      <c r="AB170" s="147">
        <f t="shared" si="153"/>
        <v>0</v>
      </c>
      <c r="AC170" s="147"/>
      <c r="AD170" s="77"/>
      <c r="AE170" s="77"/>
      <c r="AF170" s="142">
        <f t="shared" si="165"/>
        <v>0</v>
      </c>
      <c r="AG170" s="73"/>
      <c r="AH170" s="74"/>
      <c r="AI170" s="146">
        <f>IF(Parámetros!$D$19="N/A",AF170-K170,AF170-W170)</f>
        <v>0</v>
      </c>
      <c r="AJ170" s="147">
        <f>IF(Parámetros!$D$19="N/A",IF(ISERROR(IF(AND(K170&gt;1,AF170=0),0%,IF(AND(K170=0,AF170&gt;1),100%,AI170/W170))),0,IF(AND(K170&gt;1,AF170=0),0%,IF(AND(K170=0,AF170&gt;1),100%,AI170/K170))),IF(ISERROR(IF(AND(W170&gt;1,AF170=0),0%,IF(AND(W170=0,AF170&gt;1),100%,AI170/W170))),0,IF(AND(W170&gt;1,AF170=0),0%,IF(AND(W170=0,AF170&gt;1),100%,AI170/W170))))</f>
        <v>0</v>
      </c>
      <c r="AK170" s="147"/>
      <c r="AL170" s="77"/>
      <c r="AM170" s="77"/>
      <c r="AN170" s="142">
        <f t="shared" si="166"/>
        <v>0</v>
      </c>
      <c r="AO170" s="73"/>
      <c r="AP170" s="74"/>
      <c r="AQ170" s="146">
        <f t="shared" si="154"/>
        <v>0</v>
      </c>
      <c r="AR170" s="147">
        <f t="shared" si="155"/>
        <v>0</v>
      </c>
      <c r="AS170" s="147"/>
    </row>
    <row r="171" spans="2:45" ht="15" x14ac:dyDescent="0.25">
      <c r="B171" s="84"/>
      <c r="C171" s="84"/>
      <c r="D171" s="115" t="s">
        <v>291</v>
      </c>
      <c r="E171" s="86" t="s">
        <v>153</v>
      </c>
      <c r="F171" s="77"/>
      <c r="G171" s="77"/>
      <c r="H171" s="142">
        <f t="shared" si="161"/>
        <v>0</v>
      </c>
      <c r="I171" s="77"/>
      <c r="J171" s="77"/>
      <c r="K171" s="142">
        <f t="shared" si="162"/>
        <v>0</v>
      </c>
      <c r="L171" s="81"/>
      <c r="M171" s="81"/>
      <c r="N171" s="146">
        <f t="shared" si="151"/>
        <v>0</v>
      </c>
      <c r="O171" s="147">
        <f t="shared" si="152"/>
        <v>0</v>
      </c>
      <c r="P171" s="147"/>
      <c r="Q171" s="77"/>
      <c r="R171" s="77"/>
      <c r="S171" s="142">
        <f t="shared" si="163"/>
        <v>0</v>
      </c>
      <c r="T171" s="77"/>
      <c r="U171" s="77"/>
      <c r="V171" s="142">
        <f t="shared" si="164"/>
        <v>0</v>
      </c>
      <c r="W171" s="142">
        <f t="shared" si="127"/>
        <v>0</v>
      </c>
      <c r="X171" s="73"/>
      <c r="Y171" s="74"/>
      <c r="Z171" s="82">
        <f t="shared" si="132"/>
        <v>0</v>
      </c>
      <c r="AA171" s="146">
        <f>IF(Parámetros!$D$19="N/A",0,W171-K171)</f>
        <v>0</v>
      </c>
      <c r="AB171" s="147">
        <f t="shared" si="153"/>
        <v>0</v>
      </c>
      <c r="AC171" s="147"/>
      <c r="AD171" s="77"/>
      <c r="AE171" s="77"/>
      <c r="AF171" s="142">
        <f t="shared" si="165"/>
        <v>0</v>
      </c>
      <c r="AG171" s="73"/>
      <c r="AH171" s="74"/>
      <c r="AI171" s="146">
        <f>IF(Parámetros!$D$19="N/A",AF171-K171,AF171-W171)</f>
        <v>0</v>
      </c>
      <c r="AJ171" s="147">
        <f>IF(Parámetros!$D$19="N/A",IF(ISERROR(IF(AND(K171&gt;1,AF171=0),0%,IF(AND(K171=0,AF171&gt;1),100%,AI171/W171))),0,IF(AND(K171&gt;1,AF171=0),0%,IF(AND(K171=0,AF171&gt;1),100%,AI171/K171))),IF(ISERROR(IF(AND(W171&gt;1,AF171=0),0%,IF(AND(W171=0,AF171&gt;1),100%,AI171/W171))),0,IF(AND(W171&gt;1,AF171=0),0%,IF(AND(W171=0,AF171&gt;1),100%,AI171/W171))))</f>
        <v>0</v>
      </c>
      <c r="AK171" s="147"/>
      <c r="AL171" s="77"/>
      <c r="AM171" s="77"/>
      <c r="AN171" s="142">
        <f t="shared" si="166"/>
        <v>0</v>
      </c>
      <c r="AO171" s="73"/>
      <c r="AP171" s="74"/>
      <c r="AQ171" s="146">
        <f t="shared" si="154"/>
        <v>0</v>
      </c>
      <c r="AR171" s="147">
        <f t="shared" si="155"/>
        <v>0</v>
      </c>
      <c r="AS171" s="147"/>
    </row>
    <row r="172" spans="2:45" ht="15" x14ac:dyDescent="0.25">
      <c r="B172" s="84"/>
      <c r="C172" s="84"/>
      <c r="D172" s="115" t="s">
        <v>292</v>
      </c>
      <c r="E172" s="86" t="s">
        <v>154</v>
      </c>
      <c r="F172" s="77"/>
      <c r="G172" s="77"/>
      <c r="H172" s="142">
        <f t="shared" si="161"/>
        <v>0</v>
      </c>
      <c r="I172" s="77"/>
      <c r="J172" s="77"/>
      <c r="K172" s="142">
        <f t="shared" si="162"/>
        <v>0</v>
      </c>
      <c r="L172" s="81"/>
      <c r="M172" s="81"/>
      <c r="N172" s="146">
        <f t="shared" si="151"/>
        <v>0</v>
      </c>
      <c r="O172" s="147">
        <f t="shared" si="152"/>
        <v>0</v>
      </c>
      <c r="P172" s="147"/>
      <c r="Q172" s="77"/>
      <c r="R172" s="77"/>
      <c r="S172" s="142">
        <f t="shared" si="163"/>
        <v>0</v>
      </c>
      <c r="T172" s="77"/>
      <c r="U172" s="77"/>
      <c r="V172" s="142">
        <f t="shared" si="164"/>
        <v>0</v>
      </c>
      <c r="W172" s="142">
        <f t="shared" si="127"/>
        <v>0</v>
      </c>
      <c r="X172" s="73"/>
      <c r="Y172" s="74"/>
      <c r="Z172" s="82">
        <f t="shared" si="132"/>
        <v>0</v>
      </c>
      <c r="AA172" s="146">
        <f>IF(Parámetros!$D$19="N/A",0,W172-K172)</f>
        <v>0</v>
      </c>
      <c r="AB172" s="147">
        <f t="shared" si="153"/>
        <v>0</v>
      </c>
      <c r="AC172" s="147"/>
      <c r="AD172" s="77"/>
      <c r="AE172" s="77"/>
      <c r="AF172" s="142">
        <f t="shared" si="165"/>
        <v>0</v>
      </c>
      <c r="AG172" s="73"/>
      <c r="AH172" s="74"/>
      <c r="AI172" s="146">
        <f>IF(Parámetros!$D$19="N/A",AF172-K172,AF172-W172)</f>
        <v>0</v>
      </c>
      <c r="AJ172" s="147">
        <f>IF(Parámetros!$D$19="N/A",IF(ISERROR(IF(AND(K172&gt;1,AF172=0),0%,IF(AND(K172=0,AF172&gt;1),100%,AI172/W172))),0,IF(AND(K172&gt;1,AF172=0),0%,IF(AND(K172=0,AF172&gt;1),100%,AI172/K172))),IF(ISERROR(IF(AND(W172&gt;1,AF172=0),0%,IF(AND(W172=0,AF172&gt;1),100%,AI172/W172))),0,IF(AND(W172&gt;1,AF172=0),0%,IF(AND(W172=0,AF172&gt;1),100%,AI172/W172))))</f>
        <v>0</v>
      </c>
      <c r="AK172" s="147"/>
      <c r="AL172" s="77"/>
      <c r="AM172" s="77"/>
      <c r="AN172" s="142">
        <f t="shared" si="166"/>
        <v>0</v>
      </c>
      <c r="AO172" s="73"/>
      <c r="AP172" s="74"/>
      <c r="AQ172" s="146">
        <f t="shared" si="154"/>
        <v>0</v>
      </c>
      <c r="AR172" s="147">
        <f t="shared" si="155"/>
        <v>0</v>
      </c>
      <c r="AS172" s="147"/>
    </row>
    <row r="173" spans="2:45" ht="15" x14ac:dyDescent="0.25">
      <c r="B173" s="84"/>
      <c r="C173" s="84"/>
      <c r="D173" s="115" t="s">
        <v>374</v>
      </c>
      <c r="E173" s="86" t="s">
        <v>155</v>
      </c>
      <c r="F173" s="77"/>
      <c r="G173" s="77"/>
      <c r="H173" s="142">
        <f t="shared" si="161"/>
        <v>0</v>
      </c>
      <c r="I173" s="77"/>
      <c r="J173" s="77"/>
      <c r="K173" s="142">
        <f t="shared" si="162"/>
        <v>0</v>
      </c>
      <c r="L173" s="81"/>
      <c r="M173" s="81"/>
      <c r="N173" s="146">
        <f t="shared" si="151"/>
        <v>0</v>
      </c>
      <c r="O173" s="147">
        <f t="shared" si="152"/>
        <v>0</v>
      </c>
      <c r="P173" s="147"/>
      <c r="Q173" s="77"/>
      <c r="R173" s="77"/>
      <c r="S173" s="142">
        <f t="shared" si="163"/>
        <v>0</v>
      </c>
      <c r="T173" s="77"/>
      <c r="U173" s="77"/>
      <c r="V173" s="142">
        <f t="shared" si="164"/>
        <v>0</v>
      </c>
      <c r="W173" s="142">
        <f t="shared" si="127"/>
        <v>0</v>
      </c>
      <c r="X173" s="73"/>
      <c r="Y173" s="74"/>
      <c r="Z173" s="82">
        <f t="shared" si="132"/>
        <v>0</v>
      </c>
      <c r="AA173" s="146">
        <f>IF(Parámetros!$D$19="N/A",0,W173-K173)</f>
        <v>0</v>
      </c>
      <c r="AB173" s="147">
        <f t="shared" si="153"/>
        <v>0</v>
      </c>
      <c r="AC173" s="147"/>
      <c r="AD173" s="77"/>
      <c r="AE173" s="77"/>
      <c r="AF173" s="142">
        <f t="shared" si="165"/>
        <v>0</v>
      </c>
      <c r="AG173" s="73"/>
      <c r="AH173" s="74"/>
      <c r="AI173" s="146">
        <f>IF(Parámetros!$D$19="N/A",AF173-K173,AF173-W173)</f>
        <v>0</v>
      </c>
      <c r="AJ173" s="147">
        <f>IF(Parámetros!$D$19="N/A",IF(ISERROR(IF(AND(K173&gt;1,AF173=0),0%,IF(AND(K173=0,AF173&gt;1),100%,AI173/W173))),0,IF(AND(K173&gt;1,AF173=0),0%,IF(AND(K173=0,AF173&gt;1),100%,AI173/K173))),IF(ISERROR(IF(AND(W173&gt;1,AF173=0),0%,IF(AND(W173=0,AF173&gt;1),100%,AI173/W173))),0,IF(AND(W173&gt;1,AF173=0),0%,IF(AND(W173=0,AF173&gt;1),100%,AI173/W173))))</f>
        <v>0</v>
      </c>
      <c r="AK173" s="147"/>
      <c r="AL173" s="77"/>
      <c r="AM173" s="77"/>
      <c r="AN173" s="142">
        <f t="shared" si="166"/>
        <v>0</v>
      </c>
      <c r="AO173" s="73"/>
      <c r="AP173" s="74"/>
      <c r="AQ173" s="146">
        <f t="shared" si="154"/>
        <v>0</v>
      </c>
      <c r="AR173" s="147">
        <f t="shared" si="155"/>
        <v>0</v>
      </c>
      <c r="AS173" s="147"/>
    </row>
    <row r="174" spans="2:45" ht="15" x14ac:dyDescent="0.25">
      <c r="B174" s="84"/>
      <c r="C174" s="84"/>
      <c r="D174" s="115" t="s">
        <v>293</v>
      </c>
      <c r="E174" s="86" t="s">
        <v>156</v>
      </c>
      <c r="F174" s="77"/>
      <c r="G174" s="77"/>
      <c r="H174" s="142">
        <f t="shared" si="161"/>
        <v>0</v>
      </c>
      <c r="I174" s="77"/>
      <c r="J174" s="77"/>
      <c r="K174" s="142">
        <f t="shared" si="162"/>
        <v>0</v>
      </c>
      <c r="L174" s="81"/>
      <c r="M174" s="81"/>
      <c r="N174" s="146">
        <f t="shared" si="151"/>
        <v>0</v>
      </c>
      <c r="O174" s="147">
        <f t="shared" si="152"/>
        <v>0</v>
      </c>
      <c r="P174" s="147"/>
      <c r="Q174" s="77"/>
      <c r="R174" s="77"/>
      <c r="S174" s="142">
        <f t="shared" si="163"/>
        <v>0</v>
      </c>
      <c r="T174" s="77"/>
      <c r="U174" s="77"/>
      <c r="V174" s="142">
        <f t="shared" si="164"/>
        <v>0</v>
      </c>
      <c r="W174" s="142">
        <f t="shared" si="127"/>
        <v>0</v>
      </c>
      <c r="X174" s="73"/>
      <c r="Y174" s="74"/>
      <c r="Z174" s="82">
        <f t="shared" si="132"/>
        <v>0</v>
      </c>
      <c r="AA174" s="146">
        <f>IF(Parámetros!$D$19="N/A",0,W174-K174)</f>
        <v>0</v>
      </c>
      <c r="AB174" s="147">
        <f t="shared" si="153"/>
        <v>0</v>
      </c>
      <c r="AC174" s="147"/>
      <c r="AD174" s="77"/>
      <c r="AE174" s="77"/>
      <c r="AF174" s="142">
        <f t="shared" si="165"/>
        <v>0</v>
      </c>
      <c r="AG174" s="73"/>
      <c r="AH174" s="74"/>
      <c r="AI174" s="146">
        <f>IF(Parámetros!$D$19="N/A",AF174-K174,AF174-W174)</f>
        <v>0</v>
      </c>
      <c r="AJ174" s="147">
        <f>IF(Parámetros!$D$19="N/A",IF(ISERROR(IF(AND(K174&gt;1,AF174=0),0%,IF(AND(K174=0,AF174&gt;1),100%,AI174/W174))),0,IF(AND(K174&gt;1,AF174=0),0%,IF(AND(K174=0,AF174&gt;1),100%,AI174/K174))),IF(ISERROR(IF(AND(W174&gt;1,AF174=0),0%,IF(AND(W174=0,AF174&gt;1),100%,AI174/W174))),0,IF(AND(W174&gt;1,AF174=0),0%,IF(AND(W174=0,AF174&gt;1),100%,AI174/W174))))</f>
        <v>0</v>
      </c>
      <c r="AK174" s="147"/>
      <c r="AL174" s="77"/>
      <c r="AM174" s="77"/>
      <c r="AN174" s="142">
        <f t="shared" si="166"/>
        <v>0</v>
      </c>
      <c r="AO174" s="73"/>
      <c r="AP174" s="74"/>
      <c r="AQ174" s="146">
        <f t="shared" si="154"/>
        <v>0</v>
      </c>
      <c r="AR174" s="147">
        <f t="shared" si="155"/>
        <v>0</v>
      </c>
      <c r="AS174" s="147"/>
    </row>
    <row r="175" spans="2:45" ht="25.5" x14ac:dyDescent="0.25">
      <c r="B175" s="84"/>
      <c r="C175" s="84"/>
      <c r="D175" s="113" t="s">
        <v>294</v>
      </c>
      <c r="E175" s="92" t="s">
        <v>340</v>
      </c>
      <c r="F175" s="77"/>
      <c r="G175" s="77"/>
      <c r="H175" s="142">
        <f>+H176+H179</f>
        <v>0</v>
      </c>
      <c r="I175" s="77"/>
      <c r="J175" s="77"/>
      <c r="K175" s="142">
        <f>+K176+K179</f>
        <v>0</v>
      </c>
      <c r="L175" s="81"/>
      <c r="M175" s="81"/>
      <c r="N175" s="146">
        <f t="shared" si="151"/>
        <v>0</v>
      </c>
      <c r="O175" s="147">
        <f t="shared" si="152"/>
        <v>0</v>
      </c>
      <c r="P175" s="147"/>
      <c r="Q175" s="77"/>
      <c r="R175" s="77"/>
      <c r="S175" s="142">
        <f>+S176+S179</f>
        <v>0</v>
      </c>
      <c r="T175" s="77"/>
      <c r="U175" s="77"/>
      <c r="V175" s="142">
        <f>+V176+V179</f>
        <v>0</v>
      </c>
      <c r="W175" s="142">
        <f t="shared" si="127"/>
        <v>0</v>
      </c>
      <c r="X175" s="73"/>
      <c r="Y175" s="74"/>
      <c r="Z175" s="82">
        <f t="shared" si="132"/>
        <v>0</v>
      </c>
      <c r="AA175" s="146">
        <f>IF(Parámetros!$D$19="N/A",0,W175-K175)</f>
        <v>0</v>
      </c>
      <c r="AB175" s="147">
        <f t="shared" si="153"/>
        <v>0</v>
      </c>
      <c r="AC175" s="147"/>
      <c r="AD175" s="77"/>
      <c r="AE175" s="77"/>
      <c r="AF175" s="142">
        <f>+AF176+AF179</f>
        <v>0</v>
      </c>
      <c r="AG175" s="73"/>
      <c r="AH175" s="74"/>
      <c r="AI175" s="146">
        <f>IF(Parámetros!$D$19="N/A",AF175-K175,AF175-W175)</f>
        <v>0</v>
      </c>
      <c r="AJ175" s="147">
        <f>IF(Parámetros!$D$19="N/A",IF(ISERROR(IF(AND(K175&gt;1,AF175=0),0%,IF(AND(K175=0,AF175&gt;1),100%,AI175/W175))),0,IF(AND(K175&gt;1,AF175=0),0%,IF(AND(K175=0,AF175&gt;1),100%,AI175/K175))),IF(ISERROR(IF(AND(W175&gt;1,AF175=0),0%,IF(AND(W175=0,AF175&gt;1),100%,AI175/W175))),0,IF(AND(W175&gt;1,AF175=0),0%,IF(AND(W175=0,AF175&gt;1),100%,AI175/W175))))</f>
        <v>0</v>
      </c>
      <c r="AK175" s="147"/>
      <c r="AL175" s="77"/>
      <c r="AM175" s="77"/>
      <c r="AN175" s="142">
        <f>+AN176+AN179</f>
        <v>0</v>
      </c>
      <c r="AO175" s="73"/>
      <c r="AP175" s="74"/>
      <c r="AQ175" s="146">
        <f t="shared" si="154"/>
        <v>0</v>
      </c>
      <c r="AR175" s="147">
        <f t="shared" si="155"/>
        <v>0</v>
      </c>
      <c r="AS175" s="147"/>
    </row>
    <row r="176" spans="2:45" ht="15" x14ac:dyDescent="0.25">
      <c r="B176" s="84"/>
      <c r="C176" s="84"/>
      <c r="D176" s="114" t="s">
        <v>375</v>
      </c>
      <c r="E176" s="94" t="s">
        <v>157</v>
      </c>
      <c r="F176" s="77"/>
      <c r="G176" s="77"/>
      <c r="H176" s="142">
        <f>+H177+H178</f>
        <v>0</v>
      </c>
      <c r="I176" s="77"/>
      <c r="J176" s="77"/>
      <c r="K176" s="142">
        <f>+K177+K178</f>
        <v>0</v>
      </c>
      <c r="L176" s="81"/>
      <c r="M176" s="81"/>
      <c r="N176" s="146">
        <f t="shared" si="151"/>
        <v>0</v>
      </c>
      <c r="O176" s="147">
        <f t="shared" si="152"/>
        <v>0</v>
      </c>
      <c r="P176" s="147"/>
      <c r="Q176" s="77"/>
      <c r="R176" s="77"/>
      <c r="S176" s="142">
        <f>+S177+S178</f>
        <v>0</v>
      </c>
      <c r="T176" s="77"/>
      <c r="U176" s="77"/>
      <c r="V176" s="142">
        <f>+V177+V178</f>
        <v>0</v>
      </c>
      <c r="W176" s="142">
        <f t="shared" si="127"/>
        <v>0</v>
      </c>
      <c r="X176" s="73"/>
      <c r="Y176" s="74"/>
      <c r="Z176" s="82">
        <f t="shared" si="132"/>
        <v>0</v>
      </c>
      <c r="AA176" s="146">
        <f>IF(Parámetros!$D$19="N/A",0,W176-K176)</f>
        <v>0</v>
      </c>
      <c r="AB176" s="147">
        <f t="shared" si="153"/>
        <v>0</v>
      </c>
      <c r="AC176" s="147"/>
      <c r="AD176" s="77"/>
      <c r="AE176" s="77"/>
      <c r="AF176" s="142">
        <f>+AF177+AF178</f>
        <v>0</v>
      </c>
      <c r="AG176" s="73"/>
      <c r="AH176" s="74"/>
      <c r="AI176" s="146">
        <f>IF(Parámetros!$D$19="N/A",AF176-K176,AF176-W176)</f>
        <v>0</v>
      </c>
      <c r="AJ176" s="147">
        <f>IF(Parámetros!$D$19="N/A",IF(ISERROR(IF(AND(K176&gt;1,AF176=0),0%,IF(AND(K176=0,AF176&gt;1),100%,AI176/W176))),0,IF(AND(K176&gt;1,AF176=0),0%,IF(AND(K176=0,AF176&gt;1),100%,AI176/K176))),IF(ISERROR(IF(AND(W176&gt;1,AF176=0),0%,IF(AND(W176=0,AF176&gt;1),100%,AI176/W176))),0,IF(AND(W176&gt;1,AF176=0),0%,IF(AND(W176=0,AF176&gt;1),100%,AI176/W176))))</f>
        <v>0</v>
      </c>
      <c r="AK176" s="147"/>
      <c r="AL176" s="77"/>
      <c r="AM176" s="77"/>
      <c r="AN176" s="142">
        <f>+AN177+AN178</f>
        <v>0</v>
      </c>
      <c r="AO176" s="73"/>
      <c r="AP176" s="74"/>
      <c r="AQ176" s="146">
        <f t="shared" si="154"/>
        <v>0</v>
      </c>
      <c r="AR176" s="147">
        <f t="shared" si="155"/>
        <v>0</v>
      </c>
      <c r="AS176" s="147"/>
    </row>
    <row r="177" spans="2:45" ht="15" x14ac:dyDescent="0.25">
      <c r="B177" s="84"/>
      <c r="C177" s="84"/>
      <c r="D177" s="116" t="s">
        <v>376</v>
      </c>
      <c r="E177" s="86" t="s">
        <v>341</v>
      </c>
      <c r="F177" s="77"/>
      <c r="G177" s="77"/>
      <c r="H177" s="142">
        <f t="shared" ref="H177:H179" si="168">+F177+G177</f>
        <v>0</v>
      </c>
      <c r="I177" s="77"/>
      <c r="J177" s="77"/>
      <c r="K177" s="142">
        <f>+I177+J177</f>
        <v>0</v>
      </c>
      <c r="L177" s="81"/>
      <c r="M177" s="81"/>
      <c r="N177" s="146">
        <f t="shared" si="151"/>
        <v>0</v>
      </c>
      <c r="O177" s="147">
        <f t="shared" si="152"/>
        <v>0</v>
      </c>
      <c r="P177" s="147"/>
      <c r="Q177" s="77"/>
      <c r="R177" s="77"/>
      <c r="S177" s="142">
        <f t="shared" ref="S177:S179" si="169">+Q177+R177</f>
        <v>0</v>
      </c>
      <c r="T177" s="77"/>
      <c r="U177" s="77"/>
      <c r="V177" s="142">
        <f t="shared" ref="V177:V179" si="170">+T177+U177</f>
        <v>0</v>
      </c>
      <c r="W177" s="142">
        <f t="shared" si="127"/>
        <v>0</v>
      </c>
      <c r="X177" s="73"/>
      <c r="Y177" s="74"/>
      <c r="Z177" s="82">
        <f t="shared" si="132"/>
        <v>0</v>
      </c>
      <c r="AA177" s="146">
        <f>IF(Parámetros!$D$19="N/A",0,W177-K177)</f>
        <v>0</v>
      </c>
      <c r="AB177" s="147">
        <f t="shared" si="153"/>
        <v>0</v>
      </c>
      <c r="AC177" s="147"/>
      <c r="AD177" s="77"/>
      <c r="AE177" s="77"/>
      <c r="AF177" s="142">
        <f t="shared" ref="AF177:AF179" si="171">+AD177+AE177</f>
        <v>0</v>
      </c>
      <c r="AG177" s="73"/>
      <c r="AH177" s="74"/>
      <c r="AI177" s="146">
        <f>IF(Parámetros!$D$19="N/A",AF177-K177,AF177-W177)</f>
        <v>0</v>
      </c>
      <c r="AJ177" s="147">
        <f>IF(Parámetros!$D$19="N/A",IF(ISERROR(IF(AND(K177&gt;1,AF177=0),0%,IF(AND(K177=0,AF177&gt;1),100%,AI177/W177))),0,IF(AND(K177&gt;1,AF177=0),0%,IF(AND(K177=0,AF177&gt;1),100%,AI177/K177))),IF(ISERROR(IF(AND(W177&gt;1,AF177=0),0%,IF(AND(W177=0,AF177&gt;1),100%,AI177/W177))),0,IF(AND(W177&gt;1,AF177=0),0%,IF(AND(W177=0,AF177&gt;1),100%,AI177/W177))))</f>
        <v>0</v>
      </c>
      <c r="AK177" s="147"/>
      <c r="AL177" s="77"/>
      <c r="AM177" s="77"/>
      <c r="AN177" s="142">
        <f t="shared" ref="AN177:AN179" si="172">+AL177+AM177</f>
        <v>0</v>
      </c>
      <c r="AO177" s="73"/>
      <c r="AP177" s="74"/>
      <c r="AQ177" s="146">
        <f t="shared" si="154"/>
        <v>0</v>
      </c>
      <c r="AR177" s="147">
        <f t="shared" si="155"/>
        <v>0</v>
      </c>
      <c r="AS177" s="147"/>
    </row>
    <row r="178" spans="2:45" ht="15" x14ac:dyDescent="0.25">
      <c r="B178" s="84"/>
      <c r="C178" s="84"/>
      <c r="D178" s="116" t="s">
        <v>377</v>
      </c>
      <c r="E178" s="86" t="s">
        <v>158</v>
      </c>
      <c r="F178" s="77"/>
      <c r="G178" s="77"/>
      <c r="H178" s="142">
        <f t="shared" si="168"/>
        <v>0</v>
      </c>
      <c r="I178" s="77"/>
      <c r="J178" s="77"/>
      <c r="K178" s="142">
        <f>+I178+J178</f>
        <v>0</v>
      </c>
      <c r="L178" s="81"/>
      <c r="M178" s="81"/>
      <c r="N178" s="146">
        <f t="shared" si="151"/>
        <v>0</v>
      </c>
      <c r="O178" s="147">
        <f t="shared" si="152"/>
        <v>0</v>
      </c>
      <c r="P178" s="147"/>
      <c r="Q178" s="77"/>
      <c r="R178" s="77"/>
      <c r="S178" s="142">
        <f t="shared" si="169"/>
        <v>0</v>
      </c>
      <c r="T178" s="77"/>
      <c r="U178" s="77"/>
      <c r="V178" s="142">
        <f t="shared" si="170"/>
        <v>0</v>
      </c>
      <c r="W178" s="142">
        <f t="shared" si="127"/>
        <v>0</v>
      </c>
      <c r="X178" s="73"/>
      <c r="Y178" s="74"/>
      <c r="Z178" s="82">
        <f t="shared" si="132"/>
        <v>0</v>
      </c>
      <c r="AA178" s="146">
        <f>IF(Parámetros!$D$19="N/A",0,W178-K178)</f>
        <v>0</v>
      </c>
      <c r="AB178" s="147">
        <f t="shared" si="153"/>
        <v>0</v>
      </c>
      <c r="AC178" s="147"/>
      <c r="AD178" s="77"/>
      <c r="AE178" s="77"/>
      <c r="AF178" s="142">
        <f t="shared" si="171"/>
        <v>0</v>
      </c>
      <c r="AG178" s="73"/>
      <c r="AH178" s="74"/>
      <c r="AI178" s="146">
        <f>IF(Parámetros!$D$19="N/A",AF178-K178,AF178-W178)</f>
        <v>0</v>
      </c>
      <c r="AJ178" s="147">
        <f>IF(Parámetros!$D$19="N/A",IF(ISERROR(IF(AND(K178&gt;1,AF178=0),0%,IF(AND(K178=0,AF178&gt;1),100%,AI178/W178))),0,IF(AND(K178&gt;1,AF178=0),0%,IF(AND(K178=0,AF178&gt;1),100%,AI178/K178))),IF(ISERROR(IF(AND(W178&gt;1,AF178=0),0%,IF(AND(W178=0,AF178&gt;1),100%,AI178/W178))),0,IF(AND(W178&gt;1,AF178=0),0%,IF(AND(W178=0,AF178&gt;1),100%,AI178/W178))))</f>
        <v>0</v>
      </c>
      <c r="AK178" s="147"/>
      <c r="AL178" s="77"/>
      <c r="AM178" s="77"/>
      <c r="AN178" s="142">
        <f t="shared" si="172"/>
        <v>0</v>
      </c>
      <c r="AO178" s="73"/>
      <c r="AP178" s="74"/>
      <c r="AQ178" s="146">
        <f t="shared" si="154"/>
        <v>0</v>
      </c>
      <c r="AR178" s="147">
        <f t="shared" si="155"/>
        <v>0</v>
      </c>
      <c r="AS178" s="147"/>
    </row>
    <row r="179" spans="2:45" ht="25.5" x14ac:dyDescent="0.25">
      <c r="B179" s="84"/>
      <c r="C179" s="84"/>
      <c r="D179" s="115" t="s">
        <v>378</v>
      </c>
      <c r="E179" s="86" t="s">
        <v>342</v>
      </c>
      <c r="F179" s="77"/>
      <c r="G179" s="77"/>
      <c r="H179" s="142">
        <f t="shared" si="168"/>
        <v>0</v>
      </c>
      <c r="I179" s="77"/>
      <c r="J179" s="77"/>
      <c r="K179" s="142">
        <f>+I179+J179</f>
        <v>0</v>
      </c>
      <c r="L179" s="81"/>
      <c r="M179" s="81"/>
      <c r="N179" s="146">
        <f t="shared" si="151"/>
        <v>0</v>
      </c>
      <c r="O179" s="147">
        <f t="shared" si="152"/>
        <v>0</v>
      </c>
      <c r="P179" s="147"/>
      <c r="Q179" s="77"/>
      <c r="R179" s="77"/>
      <c r="S179" s="142">
        <f t="shared" si="169"/>
        <v>0</v>
      </c>
      <c r="T179" s="77"/>
      <c r="U179" s="77"/>
      <c r="V179" s="142">
        <f t="shared" si="170"/>
        <v>0</v>
      </c>
      <c r="W179" s="142">
        <f t="shared" si="127"/>
        <v>0</v>
      </c>
      <c r="X179" s="73"/>
      <c r="Y179" s="74"/>
      <c r="Z179" s="82">
        <f t="shared" si="132"/>
        <v>0</v>
      </c>
      <c r="AA179" s="146">
        <f>IF(Parámetros!$D$19="N/A",0,W179-K179)</f>
        <v>0</v>
      </c>
      <c r="AB179" s="147">
        <f t="shared" si="153"/>
        <v>0</v>
      </c>
      <c r="AC179" s="147"/>
      <c r="AD179" s="77"/>
      <c r="AE179" s="77"/>
      <c r="AF179" s="142">
        <f t="shared" si="171"/>
        <v>0</v>
      </c>
      <c r="AG179" s="73"/>
      <c r="AH179" s="74"/>
      <c r="AI179" s="146">
        <f>IF(Parámetros!$D$19="N/A",AF179-K179,AF179-W179)</f>
        <v>0</v>
      </c>
      <c r="AJ179" s="147">
        <f>IF(Parámetros!$D$19="N/A",IF(ISERROR(IF(AND(K179&gt;1,AF179=0),0%,IF(AND(K179=0,AF179&gt;1),100%,AI179/W179))),0,IF(AND(K179&gt;1,AF179=0),0%,IF(AND(K179=0,AF179&gt;1),100%,AI179/K179))),IF(ISERROR(IF(AND(W179&gt;1,AF179=0),0%,IF(AND(W179=0,AF179&gt;1),100%,AI179/W179))),0,IF(AND(W179&gt;1,AF179=0),0%,IF(AND(W179=0,AF179&gt;1),100%,AI179/W179))))</f>
        <v>0</v>
      </c>
      <c r="AK179" s="147"/>
      <c r="AL179" s="77"/>
      <c r="AM179" s="77"/>
      <c r="AN179" s="142">
        <f t="shared" si="172"/>
        <v>0</v>
      </c>
      <c r="AO179" s="73"/>
      <c r="AP179" s="74"/>
      <c r="AQ179" s="146">
        <f t="shared" si="154"/>
        <v>0</v>
      </c>
      <c r="AR179" s="147">
        <f t="shared" si="155"/>
        <v>0</v>
      </c>
      <c r="AS179" s="147"/>
    </row>
    <row r="180" spans="2:45" ht="15" x14ac:dyDescent="0.25">
      <c r="B180" s="117"/>
      <c r="C180" s="117"/>
      <c r="D180" s="112" t="s">
        <v>183</v>
      </c>
      <c r="E180" s="88" t="s">
        <v>192</v>
      </c>
      <c r="F180" s="77"/>
      <c r="G180" s="77"/>
      <c r="H180" s="142">
        <f>+H181+H194</f>
        <v>0</v>
      </c>
      <c r="I180" s="77"/>
      <c r="J180" s="77"/>
      <c r="K180" s="142">
        <f>+K181+K194</f>
        <v>0</v>
      </c>
      <c r="L180" s="81"/>
      <c r="M180" s="81"/>
      <c r="N180" s="146">
        <f t="shared" si="151"/>
        <v>0</v>
      </c>
      <c r="O180" s="147">
        <f t="shared" si="152"/>
        <v>0</v>
      </c>
      <c r="P180" s="147"/>
      <c r="Q180" s="77"/>
      <c r="R180" s="77"/>
      <c r="S180" s="142">
        <f>+S181+S194</f>
        <v>0</v>
      </c>
      <c r="T180" s="77"/>
      <c r="U180" s="77"/>
      <c r="V180" s="142">
        <f>+V181+V194</f>
        <v>0</v>
      </c>
      <c r="W180" s="142">
        <f t="shared" si="127"/>
        <v>0</v>
      </c>
      <c r="X180" s="73"/>
      <c r="Y180" s="74"/>
      <c r="Z180" s="82">
        <f t="shared" si="132"/>
        <v>0</v>
      </c>
      <c r="AA180" s="146">
        <f>IF(Parámetros!$D$19="N/A",0,W180-K180)</f>
        <v>0</v>
      </c>
      <c r="AB180" s="147">
        <f t="shared" si="153"/>
        <v>0</v>
      </c>
      <c r="AC180" s="147"/>
      <c r="AD180" s="77"/>
      <c r="AE180" s="77"/>
      <c r="AF180" s="142">
        <f>+AF181+AF194</f>
        <v>0</v>
      </c>
      <c r="AG180" s="73"/>
      <c r="AH180" s="74"/>
      <c r="AI180" s="146">
        <f>IF(Parámetros!$D$19="N/A",AF180-K180,AF180-W180)</f>
        <v>0</v>
      </c>
      <c r="AJ180" s="147">
        <f>IF(Parámetros!$D$19="N/A",IF(ISERROR(IF(AND(K180&gt;1,AF180=0),0%,IF(AND(K180=0,AF180&gt;1),100%,AI180/W180))),0,IF(AND(K180&gt;1,AF180=0),0%,IF(AND(K180=0,AF180&gt;1),100%,AI180/K180))),IF(ISERROR(IF(AND(W180&gt;1,AF180=0),0%,IF(AND(W180=0,AF180&gt;1),100%,AI180/W180))),0,IF(AND(W180&gt;1,AF180=0),0%,IF(AND(W180=0,AF180&gt;1),100%,AI180/W180))))</f>
        <v>0</v>
      </c>
      <c r="AK180" s="147"/>
      <c r="AL180" s="77"/>
      <c r="AM180" s="77"/>
      <c r="AN180" s="142">
        <f>+AN181+AN194</f>
        <v>0</v>
      </c>
      <c r="AO180" s="73"/>
      <c r="AP180" s="74"/>
      <c r="AQ180" s="146">
        <f t="shared" si="154"/>
        <v>0</v>
      </c>
      <c r="AR180" s="147">
        <f t="shared" si="155"/>
        <v>0</v>
      </c>
      <c r="AS180" s="147"/>
    </row>
    <row r="181" spans="2:45" ht="25.5" x14ac:dyDescent="0.25">
      <c r="B181" s="117"/>
      <c r="C181" s="117"/>
      <c r="D181" s="113" t="s">
        <v>295</v>
      </c>
      <c r="E181" s="92" t="s">
        <v>336</v>
      </c>
      <c r="F181" s="77"/>
      <c r="G181" s="77"/>
      <c r="H181" s="142">
        <f>+H182+H185+H188+H189+H190+H191+H192+H193</f>
        <v>0</v>
      </c>
      <c r="I181" s="77"/>
      <c r="J181" s="77"/>
      <c r="K181" s="142">
        <f>+K182+K185+K188+K189+K190+K191+K192+K193</f>
        <v>0</v>
      </c>
      <c r="L181" s="81"/>
      <c r="M181" s="81"/>
      <c r="N181" s="146">
        <f t="shared" si="151"/>
        <v>0</v>
      </c>
      <c r="O181" s="147">
        <f t="shared" si="152"/>
        <v>0</v>
      </c>
      <c r="P181" s="147"/>
      <c r="Q181" s="77"/>
      <c r="R181" s="77"/>
      <c r="S181" s="142">
        <f>+S182+S185+S188+S189+S190+S191+S192+S193</f>
        <v>0</v>
      </c>
      <c r="T181" s="77"/>
      <c r="U181" s="77"/>
      <c r="V181" s="142">
        <f>+V182+V185+V188+V189+V190+V191+V192+V193</f>
        <v>0</v>
      </c>
      <c r="W181" s="142">
        <f t="shared" si="127"/>
        <v>0</v>
      </c>
      <c r="X181" s="73"/>
      <c r="Y181" s="74"/>
      <c r="Z181" s="82">
        <f t="shared" si="132"/>
        <v>0</v>
      </c>
      <c r="AA181" s="146">
        <f>IF(Parámetros!$D$19="N/A",0,W181-K181)</f>
        <v>0</v>
      </c>
      <c r="AB181" s="147">
        <f t="shared" si="153"/>
        <v>0</v>
      </c>
      <c r="AC181" s="147"/>
      <c r="AD181" s="77"/>
      <c r="AE181" s="77"/>
      <c r="AF181" s="142">
        <f>+AF182+AF185+AF188+AF189+AF190+AF191+AF192+AF193</f>
        <v>0</v>
      </c>
      <c r="AG181" s="73"/>
      <c r="AH181" s="74"/>
      <c r="AI181" s="146">
        <f>IF(Parámetros!$D$19="N/A",AF181-K181,AF181-W181)</f>
        <v>0</v>
      </c>
      <c r="AJ181" s="147">
        <f>IF(Parámetros!$D$19="N/A",IF(ISERROR(IF(AND(K181&gt;1,AF181=0),0%,IF(AND(K181=0,AF181&gt;1),100%,AI181/W181))),0,IF(AND(K181&gt;1,AF181=0),0%,IF(AND(K181=0,AF181&gt;1),100%,AI181/K181))),IF(ISERROR(IF(AND(W181&gt;1,AF181=0),0%,IF(AND(W181=0,AF181&gt;1),100%,AI181/W181))),0,IF(AND(W181&gt;1,AF181=0),0%,IF(AND(W181=0,AF181&gt;1),100%,AI181/W181))))</f>
        <v>0</v>
      </c>
      <c r="AK181" s="147"/>
      <c r="AL181" s="77"/>
      <c r="AM181" s="77"/>
      <c r="AN181" s="142">
        <f>+AN182+AN185+AN188+AN189+AN190+AN191+AN192+AN193</f>
        <v>0</v>
      </c>
      <c r="AO181" s="73"/>
      <c r="AP181" s="74"/>
      <c r="AQ181" s="146">
        <f t="shared" si="154"/>
        <v>0</v>
      </c>
      <c r="AR181" s="147">
        <f t="shared" si="155"/>
        <v>0</v>
      </c>
      <c r="AS181" s="147"/>
    </row>
    <row r="182" spans="2:45" ht="15" x14ac:dyDescent="0.25">
      <c r="B182" s="117"/>
      <c r="C182" s="117"/>
      <c r="D182" s="114" t="s">
        <v>296</v>
      </c>
      <c r="E182" s="94" t="s">
        <v>148</v>
      </c>
      <c r="F182" s="77"/>
      <c r="G182" s="77"/>
      <c r="H182" s="142">
        <f>+H183+H184</f>
        <v>0</v>
      </c>
      <c r="I182" s="77"/>
      <c r="J182" s="77"/>
      <c r="K182" s="142">
        <f>+K183+K184</f>
        <v>0</v>
      </c>
      <c r="L182" s="81"/>
      <c r="M182" s="81"/>
      <c r="N182" s="146">
        <f t="shared" si="151"/>
        <v>0</v>
      </c>
      <c r="O182" s="147">
        <f t="shared" si="152"/>
        <v>0</v>
      </c>
      <c r="P182" s="147"/>
      <c r="Q182" s="77"/>
      <c r="R182" s="77"/>
      <c r="S182" s="142">
        <f>+S183+S184</f>
        <v>0</v>
      </c>
      <c r="T182" s="77"/>
      <c r="U182" s="77"/>
      <c r="V182" s="142">
        <f>+V183+V184</f>
        <v>0</v>
      </c>
      <c r="W182" s="142">
        <f t="shared" si="127"/>
        <v>0</v>
      </c>
      <c r="X182" s="73"/>
      <c r="Y182" s="74"/>
      <c r="Z182" s="82">
        <f t="shared" si="132"/>
        <v>0</v>
      </c>
      <c r="AA182" s="146">
        <f>IF(Parámetros!$D$19="N/A",0,W182-K182)</f>
        <v>0</v>
      </c>
      <c r="AB182" s="147">
        <f t="shared" si="153"/>
        <v>0</v>
      </c>
      <c r="AC182" s="147"/>
      <c r="AD182" s="77"/>
      <c r="AE182" s="77"/>
      <c r="AF182" s="142">
        <f>+AF183+AF184</f>
        <v>0</v>
      </c>
      <c r="AG182" s="73"/>
      <c r="AH182" s="74"/>
      <c r="AI182" s="146">
        <f>IF(Parámetros!$D$19="N/A",AF182-K182,AF182-W182)</f>
        <v>0</v>
      </c>
      <c r="AJ182" s="147">
        <f>IF(Parámetros!$D$19="N/A",IF(ISERROR(IF(AND(K182&gt;1,AF182=0),0%,IF(AND(K182=0,AF182&gt;1),100%,AI182/W182))),0,IF(AND(K182&gt;1,AF182=0),0%,IF(AND(K182=0,AF182&gt;1),100%,AI182/K182))),IF(ISERROR(IF(AND(W182&gt;1,AF182=0),0%,IF(AND(W182=0,AF182&gt;1),100%,AI182/W182))),0,IF(AND(W182&gt;1,AF182=0),0%,IF(AND(W182=0,AF182&gt;1),100%,AI182/W182))))</f>
        <v>0</v>
      </c>
      <c r="AK182" s="147"/>
      <c r="AL182" s="77"/>
      <c r="AM182" s="77"/>
      <c r="AN182" s="142">
        <f>+AN183+AN184</f>
        <v>0</v>
      </c>
      <c r="AO182" s="73"/>
      <c r="AP182" s="74"/>
      <c r="AQ182" s="146">
        <f t="shared" si="154"/>
        <v>0</v>
      </c>
      <c r="AR182" s="147">
        <f t="shared" si="155"/>
        <v>0</v>
      </c>
      <c r="AS182" s="147"/>
    </row>
    <row r="183" spans="2:45" ht="15" x14ac:dyDescent="0.25">
      <c r="B183" s="84"/>
      <c r="C183" s="84"/>
      <c r="D183" s="115" t="s">
        <v>297</v>
      </c>
      <c r="E183" s="86" t="s">
        <v>337</v>
      </c>
      <c r="F183" s="77"/>
      <c r="G183" s="77"/>
      <c r="H183" s="142">
        <f t="shared" ref="H183:H184" si="173">+F183+G183</f>
        <v>0</v>
      </c>
      <c r="I183" s="77"/>
      <c r="J183" s="77"/>
      <c r="K183" s="142">
        <f>+I183+J183</f>
        <v>0</v>
      </c>
      <c r="L183" s="81"/>
      <c r="M183" s="81"/>
      <c r="N183" s="146">
        <f t="shared" si="151"/>
        <v>0</v>
      </c>
      <c r="O183" s="147">
        <f t="shared" si="152"/>
        <v>0</v>
      </c>
      <c r="P183" s="147"/>
      <c r="Q183" s="77"/>
      <c r="R183" s="77"/>
      <c r="S183" s="142">
        <f t="shared" ref="S183:S184" si="174">+Q183+R183</f>
        <v>0</v>
      </c>
      <c r="T183" s="77"/>
      <c r="U183" s="77"/>
      <c r="V183" s="142">
        <f t="shared" ref="V183:V184" si="175">+T183+U183</f>
        <v>0</v>
      </c>
      <c r="W183" s="142">
        <f t="shared" si="127"/>
        <v>0</v>
      </c>
      <c r="X183" s="73"/>
      <c r="Y183" s="74"/>
      <c r="Z183" s="82">
        <f t="shared" si="132"/>
        <v>0</v>
      </c>
      <c r="AA183" s="146">
        <f>IF(Parámetros!$D$19="N/A",0,W183-K183)</f>
        <v>0</v>
      </c>
      <c r="AB183" s="147">
        <f t="shared" si="153"/>
        <v>0</v>
      </c>
      <c r="AC183" s="147"/>
      <c r="AD183" s="77"/>
      <c r="AE183" s="77"/>
      <c r="AF183" s="142">
        <f t="shared" ref="AF183:AF184" si="176">+AD183+AE183</f>
        <v>0</v>
      </c>
      <c r="AG183" s="73"/>
      <c r="AH183" s="74"/>
      <c r="AI183" s="146">
        <f>IF(Parámetros!$D$19="N/A",AF183-K183,AF183-W183)</f>
        <v>0</v>
      </c>
      <c r="AJ183" s="147">
        <f>IF(Parámetros!$D$19="N/A",IF(ISERROR(IF(AND(K183&gt;1,AF183=0),0%,IF(AND(K183=0,AF183&gt;1),100%,AI183/W183))),0,IF(AND(K183&gt;1,AF183=0),0%,IF(AND(K183=0,AF183&gt;1),100%,AI183/K183))),IF(ISERROR(IF(AND(W183&gt;1,AF183=0),0%,IF(AND(W183=0,AF183&gt;1),100%,AI183/W183))),0,IF(AND(W183&gt;1,AF183=0),0%,IF(AND(W183=0,AF183&gt;1),100%,AI183/W183))))</f>
        <v>0</v>
      </c>
      <c r="AK183" s="147"/>
      <c r="AL183" s="77"/>
      <c r="AM183" s="77"/>
      <c r="AN183" s="142">
        <f t="shared" ref="AN183:AN184" si="177">+AL183+AM183</f>
        <v>0</v>
      </c>
      <c r="AO183" s="73"/>
      <c r="AP183" s="74"/>
      <c r="AQ183" s="146">
        <f t="shared" si="154"/>
        <v>0</v>
      </c>
      <c r="AR183" s="147">
        <f t="shared" si="155"/>
        <v>0</v>
      </c>
      <c r="AS183" s="147"/>
    </row>
    <row r="184" spans="2:45" ht="15" x14ac:dyDescent="0.25">
      <c r="B184" s="84"/>
      <c r="C184" s="84"/>
      <c r="D184" s="115" t="s">
        <v>298</v>
      </c>
      <c r="E184" s="86" t="s">
        <v>149</v>
      </c>
      <c r="F184" s="77"/>
      <c r="G184" s="77"/>
      <c r="H184" s="142">
        <f t="shared" si="173"/>
        <v>0</v>
      </c>
      <c r="I184" s="77"/>
      <c r="J184" s="77"/>
      <c r="K184" s="142">
        <f>+I184+J184</f>
        <v>0</v>
      </c>
      <c r="L184" s="81"/>
      <c r="M184" s="81"/>
      <c r="N184" s="146">
        <f t="shared" si="151"/>
        <v>0</v>
      </c>
      <c r="O184" s="147">
        <f t="shared" si="152"/>
        <v>0</v>
      </c>
      <c r="P184" s="147"/>
      <c r="Q184" s="77"/>
      <c r="R184" s="77"/>
      <c r="S184" s="142">
        <f t="shared" si="174"/>
        <v>0</v>
      </c>
      <c r="T184" s="77"/>
      <c r="U184" s="77"/>
      <c r="V184" s="142">
        <f t="shared" si="175"/>
        <v>0</v>
      </c>
      <c r="W184" s="142">
        <f t="shared" si="127"/>
        <v>0</v>
      </c>
      <c r="X184" s="73"/>
      <c r="Y184" s="74"/>
      <c r="Z184" s="82">
        <f t="shared" si="132"/>
        <v>0</v>
      </c>
      <c r="AA184" s="146">
        <f>IF(Parámetros!$D$19="N/A",0,W184-K184)</f>
        <v>0</v>
      </c>
      <c r="AB184" s="147">
        <f t="shared" si="153"/>
        <v>0</v>
      </c>
      <c r="AC184" s="147"/>
      <c r="AD184" s="77"/>
      <c r="AE184" s="77"/>
      <c r="AF184" s="142">
        <f t="shared" si="176"/>
        <v>0</v>
      </c>
      <c r="AG184" s="73"/>
      <c r="AH184" s="74"/>
      <c r="AI184" s="146">
        <f>IF(Parámetros!$D$19="N/A",AF184-K184,AF184-W184)</f>
        <v>0</v>
      </c>
      <c r="AJ184" s="147">
        <f>IF(Parámetros!$D$19="N/A",IF(ISERROR(IF(AND(K184&gt;1,AF184=0),0%,IF(AND(K184=0,AF184&gt;1),100%,AI184/W184))),0,IF(AND(K184&gt;1,AF184=0),0%,IF(AND(K184=0,AF184&gt;1),100%,AI184/K184))),IF(ISERROR(IF(AND(W184&gt;1,AF184=0),0%,IF(AND(W184=0,AF184&gt;1),100%,AI184/W184))),0,IF(AND(W184&gt;1,AF184=0),0%,IF(AND(W184=0,AF184&gt;1),100%,AI184/W184))))</f>
        <v>0</v>
      </c>
      <c r="AK184" s="147"/>
      <c r="AL184" s="77"/>
      <c r="AM184" s="77"/>
      <c r="AN184" s="142">
        <f t="shared" si="177"/>
        <v>0</v>
      </c>
      <c r="AO184" s="73"/>
      <c r="AP184" s="74"/>
      <c r="AQ184" s="146">
        <f t="shared" si="154"/>
        <v>0</v>
      </c>
      <c r="AR184" s="147">
        <f t="shared" si="155"/>
        <v>0</v>
      </c>
      <c r="AS184" s="147"/>
    </row>
    <row r="185" spans="2:45" ht="15" x14ac:dyDescent="0.25">
      <c r="B185" s="84"/>
      <c r="C185" s="84"/>
      <c r="D185" s="114" t="s">
        <v>299</v>
      </c>
      <c r="E185" s="94" t="s">
        <v>150</v>
      </c>
      <c r="F185" s="77"/>
      <c r="G185" s="77"/>
      <c r="H185" s="142">
        <f>+H186+H187</f>
        <v>0</v>
      </c>
      <c r="I185" s="77"/>
      <c r="J185" s="77"/>
      <c r="K185" s="142">
        <f>+K186+K187</f>
        <v>0</v>
      </c>
      <c r="L185" s="81"/>
      <c r="M185" s="81"/>
      <c r="N185" s="146">
        <f t="shared" si="151"/>
        <v>0</v>
      </c>
      <c r="O185" s="147">
        <f t="shared" si="152"/>
        <v>0</v>
      </c>
      <c r="P185" s="147"/>
      <c r="Q185" s="77"/>
      <c r="R185" s="77"/>
      <c r="S185" s="142">
        <f>+S186+S187</f>
        <v>0</v>
      </c>
      <c r="T185" s="77"/>
      <c r="U185" s="77"/>
      <c r="V185" s="142">
        <f>+V186+V187</f>
        <v>0</v>
      </c>
      <c r="W185" s="142">
        <f t="shared" si="127"/>
        <v>0</v>
      </c>
      <c r="X185" s="73"/>
      <c r="Y185" s="74"/>
      <c r="Z185" s="82">
        <f t="shared" si="132"/>
        <v>0</v>
      </c>
      <c r="AA185" s="146">
        <f>IF(Parámetros!$D$19="N/A",0,W185-K185)</f>
        <v>0</v>
      </c>
      <c r="AB185" s="147">
        <f t="shared" si="153"/>
        <v>0</v>
      </c>
      <c r="AC185" s="147"/>
      <c r="AD185" s="77"/>
      <c r="AE185" s="77"/>
      <c r="AF185" s="142">
        <f>+AF186+AF187</f>
        <v>0</v>
      </c>
      <c r="AG185" s="73"/>
      <c r="AH185" s="74"/>
      <c r="AI185" s="146">
        <f>IF(Parámetros!$D$19="N/A",AF185-K185,AF185-W185)</f>
        <v>0</v>
      </c>
      <c r="AJ185" s="147">
        <f>IF(Parámetros!$D$19="N/A",IF(ISERROR(IF(AND(K185&gt;1,AF185=0),0%,IF(AND(K185=0,AF185&gt;1),100%,AI185/W185))),0,IF(AND(K185&gt;1,AF185=0),0%,IF(AND(K185=0,AF185&gt;1),100%,AI185/K185))),IF(ISERROR(IF(AND(W185&gt;1,AF185=0),0%,IF(AND(W185=0,AF185&gt;1),100%,AI185/W185))),0,IF(AND(W185&gt;1,AF185=0),0%,IF(AND(W185=0,AF185&gt;1),100%,AI185/W185))))</f>
        <v>0</v>
      </c>
      <c r="AK185" s="147"/>
      <c r="AL185" s="77"/>
      <c r="AM185" s="77"/>
      <c r="AN185" s="142">
        <f>+AN186+AN187</f>
        <v>0</v>
      </c>
      <c r="AO185" s="73"/>
      <c r="AP185" s="74"/>
      <c r="AQ185" s="146">
        <f t="shared" si="154"/>
        <v>0</v>
      </c>
      <c r="AR185" s="147">
        <f t="shared" si="155"/>
        <v>0</v>
      </c>
      <c r="AS185" s="147"/>
    </row>
    <row r="186" spans="2:45" ht="15" x14ac:dyDescent="0.25">
      <c r="B186" s="84"/>
      <c r="C186" s="84"/>
      <c r="D186" s="115" t="s">
        <v>379</v>
      </c>
      <c r="E186" s="86" t="s">
        <v>338</v>
      </c>
      <c r="F186" s="77"/>
      <c r="G186" s="77"/>
      <c r="H186" s="142">
        <f t="shared" ref="H186:H193" si="178">+F186+G186</f>
        <v>0</v>
      </c>
      <c r="I186" s="77"/>
      <c r="J186" s="77"/>
      <c r="K186" s="142">
        <f t="shared" ref="K186:K193" si="179">+I186+J186</f>
        <v>0</v>
      </c>
      <c r="L186" s="81"/>
      <c r="M186" s="81"/>
      <c r="N186" s="146">
        <f t="shared" si="151"/>
        <v>0</v>
      </c>
      <c r="O186" s="147">
        <f t="shared" si="152"/>
        <v>0</v>
      </c>
      <c r="P186" s="147"/>
      <c r="Q186" s="77"/>
      <c r="R186" s="77"/>
      <c r="S186" s="142">
        <f t="shared" ref="S186:S193" si="180">+Q186+R186</f>
        <v>0</v>
      </c>
      <c r="T186" s="77"/>
      <c r="U186" s="77"/>
      <c r="V186" s="142">
        <f t="shared" ref="V186:V193" si="181">+T186+U186</f>
        <v>0</v>
      </c>
      <c r="W186" s="142">
        <f t="shared" si="127"/>
        <v>0</v>
      </c>
      <c r="X186" s="73"/>
      <c r="Y186" s="74"/>
      <c r="Z186" s="82">
        <f t="shared" si="132"/>
        <v>0</v>
      </c>
      <c r="AA186" s="146">
        <f>IF(Parámetros!$D$19="N/A",0,W186-K186)</f>
        <v>0</v>
      </c>
      <c r="AB186" s="147">
        <f t="shared" si="153"/>
        <v>0</v>
      </c>
      <c r="AC186" s="147"/>
      <c r="AD186" s="77"/>
      <c r="AE186" s="77"/>
      <c r="AF186" s="142">
        <f t="shared" ref="AF186:AF193" si="182">+AD186+AE186</f>
        <v>0</v>
      </c>
      <c r="AG186" s="73"/>
      <c r="AH186" s="74"/>
      <c r="AI186" s="146">
        <f>IF(Parámetros!$D$19="N/A",AF186-K186,AF186-W186)</f>
        <v>0</v>
      </c>
      <c r="AJ186" s="147">
        <f>IF(Parámetros!$D$19="N/A",IF(ISERROR(IF(AND(K186&gt;1,AF186=0),0%,IF(AND(K186=0,AF186&gt;1),100%,AI186/W186))),0,IF(AND(K186&gt;1,AF186=0),0%,IF(AND(K186=0,AF186&gt;1),100%,AI186/K186))),IF(ISERROR(IF(AND(W186&gt;1,AF186=0),0%,IF(AND(W186=0,AF186&gt;1),100%,AI186/W186))),0,IF(AND(W186&gt;1,AF186=0),0%,IF(AND(W186=0,AF186&gt;1),100%,AI186/W186))))</f>
        <v>0</v>
      </c>
      <c r="AK186" s="147"/>
      <c r="AL186" s="77"/>
      <c r="AM186" s="77"/>
      <c r="AN186" s="142">
        <f t="shared" ref="AN186:AN193" si="183">+AL186+AM186</f>
        <v>0</v>
      </c>
      <c r="AO186" s="73"/>
      <c r="AP186" s="74"/>
      <c r="AQ186" s="146">
        <f t="shared" si="154"/>
        <v>0</v>
      </c>
      <c r="AR186" s="147">
        <f t="shared" si="155"/>
        <v>0</v>
      </c>
      <c r="AS186" s="147"/>
    </row>
    <row r="187" spans="2:45" ht="15" x14ac:dyDescent="0.25">
      <c r="B187" s="117"/>
      <c r="C187" s="117"/>
      <c r="D187" s="115" t="s">
        <v>380</v>
      </c>
      <c r="E187" s="86" t="s">
        <v>339</v>
      </c>
      <c r="F187" s="77"/>
      <c r="G187" s="77"/>
      <c r="H187" s="142">
        <f t="shared" si="178"/>
        <v>0</v>
      </c>
      <c r="I187" s="77"/>
      <c r="J187" s="77"/>
      <c r="K187" s="142">
        <f t="shared" si="179"/>
        <v>0</v>
      </c>
      <c r="L187" s="81"/>
      <c r="M187" s="81"/>
      <c r="N187" s="146">
        <f t="shared" si="151"/>
        <v>0</v>
      </c>
      <c r="O187" s="147">
        <f t="shared" si="152"/>
        <v>0</v>
      </c>
      <c r="P187" s="147"/>
      <c r="Q187" s="77"/>
      <c r="R187" s="77"/>
      <c r="S187" s="142">
        <f t="shared" si="180"/>
        <v>0</v>
      </c>
      <c r="T187" s="77"/>
      <c r="U187" s="77"/>
      <c r="V187" s="142">
        <f t="shared" si="181"/>
        <v>0</v>
      </c>
      <c r="W187" s="142">
        <f t="shared" si="127"/>
        <v>0</v>
      </c>
      <c r="X187" s="73"/>
      <c r="Y187" s="74"/>
      <c r="Z187" s="82">
        <f t="shared" si="132"/>
        <v>0</v>
      </c>
      <c r="AA187" s="146">
        <f>IF(Parámetros!$D$19="N/A",0,W187-K187)</f>
        <v>0</v>
      </c>
      <c r="AB187" s="147">
        <f t="shared" si="153"/>
        <v>0</v>
      </c>
      <c r="AC187" s="147"/>
      <c r="AD187" s="77"/>
      <c r="AE187" s="77"/>
      <c r="AF187" s="142">
        <f t="shared" si="182"/>
        <v>0</v>
      </c>
      <c r="AG187" s="73"/>
      <c r="AH187" s="74"/>
      <c r="AI187" s="146">
        <f>IF(Parámetros!$D$19="N/A",AF187-K187,AF187-W187)</f>
        <v>0</v>
      </c>
      <c r="AJ187" s="147">
        <f>IF(Parámetros!$D$19="N/A",IF(ISERROR(IF(AND(K187&gt;1,AF187=0),0%,IF(AND(K187=0,AF187&gt;1),100%,AI187/W187))),0,IF(AND(K187&gt;1,AF187=0),0%,IF(AND(K187=0,AF187&gt;1),100%,AI187/K187))),IF(ISERROR(IF(AND(W187&gt;1,AF187=0),0%,IF(AND(W187=0,AF187&gt;1),100%,AI187/W187))),0,IF(AND(W187&gt;1,AF187=0),0%,IF(AND(W187=0,AF187&gt;1),100%,AI187/W187))))</f>
        <v>0</v>
      </c>
      <c r="AK187" s="147"/>
      <c r="AL187" s="77"/>
      <c r="AM187" s="77"/>
      <c r="AN187" s="142">
        <f t="shared" si="183"/>
        <v>0</v>
      </c>
      <c r="AO187" s="73"/>
      <c r="AP187" s="74"/>
      <c r="AQ187" s="146">
        <f t="shared" si="154"/>
        <v>0</v>
      </c>
      <c r="AR187" s="147">
        <f t="shared" si="155"/>
        <v>0</v>
      </c>
      <c r="AS187" s="147"/>
    </row>
    <row r="188" spans="2:45" ht="15" x14ac:dyDescent="0.25">
      <c r="B188" s="117"/>
      <c r="C188" s="117"/>
      <c r="D188" s="115" t="s">
        <v>300</v>
      </c>
      <c r="E188" s="86" t="s">
        <v>151</v>
      </c>
      <c r="F188" s="77"/>
      <c r="G188" s="77"/>
      <c r="H188" s="142">
        <f t="shared" si="178"/>
        <v>0</v>
      </c>
      <c r="I188" s="77"/>
      <c r="J188" s="77"/>
      <c r="K188" s="142">
        <f t="shared" si="179"/>
        <v>0</v>
      </c>
      <c r="L188" s="81"/>
      <c r="M188" s="81"/>
      <c r="N188" s="146">
        <f t="shared" si="151"/>
        <v>0</v>
      </c>
      <c r="O188" s="147">
        <f t="shared" si="152"/>
        <v>0</v>
      </c>
      <c r="P188" s="147"/>
      <c r="Q188" s="77"/>
      <c r="R188" s="77"/>
      <c r="S188" s="142">
        <f t="shared" si="180"/>
        <v>0</v>
      </c>
      <c r="T188" s="77"/>
      <c r="U188" s="77"/>
      <c r="V188" s="142">
        <f t="shared" si="181"/>
        <v>0</v>
      </c>
      <c r="W188" s="142">
        <f t="shared" si="127"/>
        <v>0</v>
      </c>
      <c r="X188" s="73"/>
      <c r="Y188" s="74"/>
      <c r="Z188" s="82">
        <f t="shared" si="132"/>
        <v>0</v>
      </c>
      <c r="AA188" s="146">
        <f>IF(Parámetros!$D$19="N/A",0,W188-K188)</f>
        <v>0</v>
      </c>
      <c r="AB188" s="147">
        <f t="shared" si="153"/>
        <v>0</v>
      </c>
      <c r="AC188" s="147"/>
      <c r="AD188" s="77"/>
      <c r="AE188" s="77"/>
      <c r="AF188" s="142">
        <f t="shared" si="182"/>
        <v>0</v>
      </c>
      <c r="AG188" s="73"/>
      <c r="AH188" s="74"/>
      <c r="AI188" s="146">
        <f>IF(Parámetros!$D$19="N/A",AF188-K188,AF188-W188)</f>
        <v>0</v>
      </c>
      <c r="AJ188" s="147">
        <f>IF(Parámetros!$D$19="N/A",IF(ISERROR(IF(AND(K188&gt;1,AF188=0),0%,IF(AND(K188=0,AF188&gt;1),100%,AI188/W188))),0,IF(AND(K188&gt;1,AF188=0),0%,IF(AND(K188=0,AF188&gt;1),100%,AI188/K188))),IF(ISERROR(IF(AND(W188&gt;1,AF188=0),0%,IF(AND(W188=0,AF188&gt;1),100%,AI188/W188))),0,IF(AND(W188&gt;1,AF188=0),0%,IF(AND(W188=0,AF188&gt;1),100%,AI188/W188))))</f>
        <v>0</v>
      </c>
      <c r="AK188" s="147"/>
      <c r="AL188" s="77"/>
      <c r="AM188" s="77"/>
      <c r="AN188" s="142">
        <f t="shared" si="183"/>
        <v>0</v>
      </c>
      <c r="AO188" s="73"/>
      <c r="AP188" s="74"/>
      <c r="AQ188" s="146">
        <f t="shared" si="154"/>
        <v>0</v>
      </c>
      <c r="AR188" s="147">
        <f t="shared" si="155"/>
        <v>0</v>
      </c>
      <c r="AS188" s="147"/>
    </row>
    <row r="189" spans="2:45" ht="15" x14ac:dyDescent="0.25">
      <c r="B189" s="117"/>
      <c r="C189" s="117"/>
      <c r="D189" s="115" t="s">
        <v>301</v>
      </c>
      <c r="E189" s="86" t="s">
        <v>152</v>
      </c>
      <c r="F189" s="77"/>
      <c r="G189" s="77"/>
      <c r="H189" s="142">
        <f t="shared" si="178"/>
        <v>0</v>
      </c>
      <c r="I189" s="77"/>
      <c r="J189" s="77"/>
      <c r="K189" s="142">
        <f t="shared" si="179"/>
        <v>0</v>
      </c>
      <c r="L189" s="81"/>
      <c r="M189" s="81"/>
      <c r="N189" s="146">
        <f t="shared" si="151"/>
        <v>0</v>
      </c>
      <c r="O189" s="147">
        <f t="shared" si="152"/>
        <v>0</v>
      </c>
      <c r="P189" s="147"/>
      <c r="Q189" s="77"/>
      <c r="R189" s="77"/>
      <c r="S189" s="142">
        <f t="shared" si="180"/>
        <v>0</v>
      </c>
      <c r="T189" s="77"/>
      <c r="U189" s="77"/>
      <c r="V189" s="142">
        <f t="shared" si="181"/>
        <v>0</v>
      </c>
      <c r="W189" s="142">
        <f t="shared" si="127"/>
        <v>0</v>
      </c>
      <c r="X189" s="73"/>
      <c r="Y189" s="74"/>
      <c r="Z189" s="82">
        <f t="shared" si="132"/>
        <v>0</v>
      </c>
      <c r="AA189" s="146">
        <f>IF(Parámetros!$D$19="N/A",0,W189-K189)</f>
        <v>0</v>
      </c>
      <c r="AB189" s="147">
        <f t="shared" si="153"/>
        <v>0</v>
      </c>
      <c r="AC189" s="147"/>
      <c r="AD189" s="77"/>
      <c r="AE189" s="77"/>
      <c r="AF189" s="142">
        <f t="shared" si="182"/>
        <v>0</v>
      </c>
      <c r="AG189" s="73"/>
      <c r="AH189" s="74"/>
      <c r="AI189" s="146">
        <f>IF(Parámetros!$D$19="N/A",AF189-K189,AF189-W189)</f>
        <v>0</v>
      </c>
      <c r="AJ189" s="147">
        <f>IF(Parámetros!$D$19="N/A",IF(ISERROR(IF(AND(K189&gt;1,AF189=0),0%,IF(AND(K189=0,AF189&gt;1),100%,AI189/W189))),0,IF(AND(K189&gt;1,AF189=0),0%,IF(AND(K189=0,AF189&gt;1),100%,AI189/K189))),IF(ISERROR(IF(AND(W189&gt;1,AF189=0),0%,IF(AND(W189=0,AF189&gt;1),100%,AI189/W189))),0,IF(AND(W189&gt;1,AF189=0),0%,IF(AND(W189=0,AF189&gt;1),100%,AI189/W189))))</f>
        <v>0</v>
      </c>
      <c r="AK189" s="147"/>
      <c r="AL189" s="77"/>
      <c r="AM189" s="77"/>
      <c r="AN189" s="142">
        <f t="shared" si="183"/>
        <v>0</v>
      </c>
      <c r="AO189" s="73"/>
      <c r="AP189" s="74"/>
      <c r="AQ189" s="146">
        <f t="shared" si="154"/>
        <v>0</v>
      </c>
      <c r="AR189" s="147">
        <f t="shared" si="155"/>
        <v>0</v>
      </c>
      <c r="AS189" s="147"/>
    </row>
    <row r="190" spans="2:45" ht="15" x14ac:dyDescent="0.25">
      <c r="B190" s="117"/>
      <c r="C190" s="117"/>
      <c r="D190" s="115" t="s">
        <v>302</v>
      </c>
      <c r="E190" s="86" t="s">
        <v>153</v>
      </c>
      <c r="F190" s="77"/>
      <c r="G190" s="77"/>
      <c r="H190" s="142">
        <f t="shared" si="178"/>
        <v>0</v>
      </c>
      <c r="I190" s="77"/>
      <c r="J190" s="77"/>
      <c r="K190" s="142">
        <f t="shared" si="179"/>
        <v>0</v>
      </c>
      <c r="L190" s="81"/>
      <c r="M190" s="81"/>
      <c r="N190" s="146">
        <f t="shared" si="151"/>
        <v>0</v>
      </c>
      <c r="O190" s="147">
        <f t="shared" si="152"/>
        <v>0</v>
      </c>
      <c r="P190" s="147"/>
      <c r="Q190" s="77"/>
      <c r="R190" s="77"/>
      <c r="S190" s="142">
        <f t="shared" si="180"/>
        <v>0</v>
      </c>
      <c r="T190" s="77"/>
      <c r="U190" s="77"/>
      <c r="V190" s="142">
        <f t="shared" si="181"/>
        <v>0</v>
      </c>
      <c r="W190" s="142">
        <f t="shared" si="127"/>
        <v>0</v>
      </c>
      <c r="X190" s="73"/>
      <c r="Y190" s="74"/>
      <c r="Z190" s="82">
        <f t="shared" si="132"/>
        <v>0</v>
      </c>
      <c r="AA190" s="146">
        <f>IF(Parámetros!$D$19="N/A",0,W190-K190)</f>
        <v>0</v>
      </c>
      <c r="AB190" s="147">
        <f t="shared" si="153"/>
        <v>0</v>
      </c>
      <c r="AC190" s="147"/>
      <c r="AD190" s="77"/>
      <c r="AE190" s="77"/>
      <c r="AF190" s="142">
        <f t="shared" si="182"/>
        <v>0</v>
      </c>
      <c r="AG190" s="73"/>
      <c r="AH190" s="74"/>
      <c r="AI190" s="146">
        <f>IF(Parámetros!$D$19="N/A",AF190-K190,AF190-W190)</f>
        <v>0</v>
      </c>
      <c r="AJ190" s="147">
        <f>IF(Parámetros!$D$19="N/A",IF(ISERROR(IF(AND(K190&gt;1,AF190=0),0%,IF(AND(K190=0,AF190&gt;1),100%,AI190/W190))),0,IF(AND(K190&gt;1,AF190=0),0%,IF(AND(K190=0,AF190&gt;1),100%,AI190/K190))),IF(ISERROR(IF(AND(W190&gt;1,AF190=0),0%,IF(AND(W190=0,AF190&gt;1),100%,AI190/W190))),0,IF(AND(W190&gt;1,AF190=0),0%,IF(AND(W190=0,AF190&gt;1),100%,AI190/W190))))</f>
        <v>0</v>
      </c>
      <c r="AK190" s="147"/>
      <c r="AL190" s="77"/>
      <c r="AM190" s="77"/>
      <c r="AN190" s="142">
        <f t="shared" si="183"/>
        <v>0</v>
      </c>
      <c r="AO190" s="73"/>
      <c r="AP190" s="74"/>
      <c r="AQ190" s="146">
        <f t="shared" si="154"/>
        <v>0</v>
      </c>
      <c r="AR190" s="147">
        <f t="shared" si="155"/>
        <v>0</v>
      </c>
      <c r="AS190" s="147"/>
    </row>
    <row r="191" spans="2:45" ht="15" x14ac:dyDescent="0.25">
      <c r="B191" s="117"/>
      <c r="C191" s="117"/>
      <c r="D191" s="115" t="s">
        <v>303</v>
      </c>
      <c r="E191" s="86" t="s">
        <v>154</v>
      </c>
      <c r="F191" s="77"/>
      <c r="G191" s="77"/>
      <c r="H191" s="142">
        <f t="shared" si="178"/>
        <v>0</v>
      </c>
      <c r="I191" s="77"/>
      <c r="J191" s="77"/>
      <c r="K191" s="142">
        <f t="shared" si="179"/>
        <v>0</v>
      </c>
      <c r="L191" s="81"/>
      <c r="M191" s="81"/>
      <c r="N191" s="146">
        <f t="shared" si="151"/>
        <v>0</v>
      </c>
      <c r="O191" s="147">
        <f t="shared" si="152"/>
        <v>0</v>
      </c>
      <c r="P191" s="147"/>
      <c r="Q191" s="77"/>
      <c r="R191" s="77"/>
      <c r="S191" s="142">
        <f t="shared" si="180"/>
        <v>0</v>
      </c>
      <c r="T191" s="77"/>
      <c r="U191" s="77"/>
      <c r="V191" s="142">
        <f t="shared" si="181"/>
        <v>0</v>
      </c>
      <c r="W191" s="142">
        <f t="shared" si="127"/>
        <v>0</v>
      </c>
      <c r="X191" s="73"/>
      <c r="Y191" s="74"/>
      <c r="Z191" s="82">
        <f t="shared" si="132"/>
        <v>0</v>
      </c>
      <c r="AA191" s="146">
        <f>IF(Parámetros!$D$19="N/A",0,W191-K191)</f>
        <v>0</v>
      </c>
      <c r="AB191" s="147">
        <f t="shared" si="153"/>
        <v>0</v>
      </c>
      <c r="AC191" s="147"/>
      <c r="AD191" s="77"/>
      <c r="AE191" s="77"/>
      <c r="AF191" s="142">
        <f t="shared" si="182"/>
        <v>0</v>
      </c>
      <c r="AG191" s="73"/>
      <c r="AH191" s="74"/>
      <c r="AI191" s="146">
        <f>IF(Parámetros!$D$19="N/A",AF191-K191,AF191-W191)</f>
        <v>0</v>
      </c>
      <c r="AJ191" s="147">
        <f>IF(Parámetros!$D$19="N/A",IF(ISERROR(IF(AND(K191&gt;1,AF191=0),0%,IF(AND(K191=0,AF191&gt;1),100%,AI191/W191))),0,IF(AND(K191&gt;1,AF191=0),0%,IF(AND(K191=0,AF191&gt;1),100%,AI191/K191))),IF(ISERROR(IF(AND(W191&gt;1,AF191=0),0%,IF(AND(W191=0,AF191&gt;1),100%,AI191/W191))),0,IF(AND(W191&gt;1,AF191=0),0%,IF(AND(W191=0,AF191&gt;1),100%,AI191/W191))))</f>
        <v>0</v>
      </c>
      <c r="AK191" s="147"/>
      <c r="AL191" s="77"/>
      <c r="AM191" s="77"/>
      <c r="AN191" s="142">
        <f t="shared" si="183"/>
        <v>0</v>
      </c>
      <c r="AO191" s="73"/>
      <c r="AP191" s="74"/>
      <c r="AQ191" s="146">
        <f t="shared" si="154"/>
        <v>0</v>
      </c>
      <c r="AR191" s="147">
        <f t="shared" si="155"/>
        <v>0</v>
      </c>
      <c r="AS191" s="147"/>
    </row>
    <row r="192" spans="2:45" ht="15" x14ac:dyDescent="0.25">
      <c r="B192" s="117"/>
      <c r="C192" s="117"/>
      <c r="D192" s="115" t="s">
        <v>381</v>
      </c>
      <c r="E192" s="86" t="s">
        <v>155</v>
      </c>
      <c r="F192" s="77"/>
      <c r="G192" s="77"/>
      <c r="H192" s="142">
        <f t="shared" si="178"/>
        <v>0</v>
      </c>
      <c r="I192" s="77"/>
      <c r="J192" s="77"/>
      <c r="K192" s="142">
        <f t="shared" si="179"/>
        <v>0</v>
      </c>
      <c r="L192" s="81"/>
      <c r="M192" s="81"/>
      <c r="N192" s="146">
        <f t="shared" ref="N192:N223" si="184">+K192-H192</f>
        <v>0</v>
      </c>
      <c r="O192" s="147">
        <f t="shared" ref="O192:O223" si="185">IF(ISERROR(IF(AND(H192&gt;1,K192=0),0%,IF(AND(H192=0,K192&gt;1),100%,N192/H192))),0,IF(AND(H192&gt;1,K192=0),0%,IF(AND(H192=0,K192&gt;1),100%,N192/H192)))</f>
        <v>0</v>
      </c>
      <c r="P192" s="147"/>
      <c r="Q192" s="77"/>
      <c r="R192" s="77"/>
      <c r="S192" s="142">
        <f t="shared" si="180"/>
        <v>0</v>
      </c>
      <c r="T192" s="77"/>
      <c r="U192" s="77"/>
      <c r="V192" s="142">
        <f t="shared" si="181"/>
        <v>0</v>
      </c>
      <c r="W192" s="142">
        <f t="shared" si="127"/>
        <v>0</v>
      </c>
      <c r="X192" s="73"/>
      <c r="Y192" s="74"/>
      <c r="Z192" s="82">
        <f t="shared" si="132"/>
        <v>0</v>
      </c>
      <c r="AA192" s="146">
        <f>IF(Parámetros!$D$19="N/A",0,W192-K192)</f>
        <v>0</v>
      </c>
      <c r="AB192" s="147">
        <f t="shared" ref="AB192:AB223" si="186">IF(ISERROR(IF(AND(K192&gt;1,W192=0),0%,IF(AND(K192=0,W192&gt;1),100%,AA192/K192))),0,IF(AND(K192&gt;1,W192=0),0%,IF(AND(K192=0,W192&gt;1),100%,AA192/K192)))</f>
        <v>0</v>
      </c>
      <c r="AC192" s="147"/>
      <c r="AD192" s="77"/>
      <c r="AE192" s="77"/>
      <c r="AF192" s="142">
        <f t="shared" si="182"/>
        <v>0</v>
      </c>
      <c r="AG192" s="73"/>
      <c r="AH192" s="74"/>
      <c r="AI192" s="146">
        <f>IF(Parámetros!$D$19="N/A",AF192-K192,AF192-W192)</f>
        <v>0</v>
      </c>
      <c r="AJ192" s="147">
        <f>IF(Parámetros!$D$19="N/A",IF(ISERROR(IF(AND(K192&gt;1,AF192=0),0%,IF(AND(K192=0,AF192&gt;1),100%,AI192/W192))),0,IF(AND(K192&gt;1,AF192=0),0%,IF(AND(K192=0,AF192&gt;1),100%,AI192/K192))),IF(ISERROR(IF(AND(W192&gt;1,AF192=0),0%,IF(AND(W192=0,AF192&gt;1),100%,AI192/W192))),0,IF(AND(W192&gt;1,AF192=0),0%,IF(AND(W192=0,AF192&gt;1),100%,AI192/W192))))</f>
        <v>0</v>
      </c>
      <c r="AK192" s="147"/>
      <c r="AL192" s="77"/>
      <c r="AM192" s="77"/>
      <c r="AN192" s="142">
        <f t="shared" si="183"/>
        <v>0</v>
      </c>
      <c r="AO192" s="73"/>
      <c r="AP192" s="74"/>
      <c r="AQ192" s="146">
        <f t="shared" ref="AQ192:AQ223" si="187">+AN192-AF192</f>
        <v>0</v>
      </c>
      <c r="AR192" s="147">
        <f t="shared" ref="AR192:AR223" si="188">IF(ISERROR(IF(AND(AF192&gt;1,AN192=0),0%,IF(AND(AF192=0,AN192&gt;1),100%,AQ192/AF192))),0,IF(AND(AF192&gt;1,AN192=0),0%,IF(AND(AF192=0,AN192&gt;1),100%,AQ192/AF192)))</f>
        <v>0</v>
      </c>
      <c r="AS192" s="147"/>
    </row>
    <row r="193" spans="2:45" ht="15" x14ac:dyDescent="0.25">
      <c r="B193" s="117"/>
      <c r="C193" s="117"/>
      <c r="D193" s="115" t="s">
        <v>304</v>
      </c>
      <c r="E193" s="86" t="s">
        <v>156</v>
      </c>
      <c r="F193" s="77"/>
      <c r="G193" s="77"/>
      <c r="H193" s="142">
        <f t="shared" si="178"/>
        <v>0</v>
      </c>
      <c r="I193" s="77"/>
      <c r="J193" s="77"/>
      <c r="K193" s="142">
        <f t="shared" si="179"/>
        <v>0</v>
      </c>
      <c r="L193" s="81"/>
      <c r="M193" s="81"/>
      <c r="N193" s="146">
        <f t="shared" si="184"/>
        <v>0</v>
      </c>
      <c r="O193" s="147">
        <f t="shared" si="185"/>
        <v>0</v>
      </c>
      <c r="P193" s="147"/>
      <c r="Q193" s="77"/>
      <c r="R193" s="77"/>
      <c r="S193" s="142">
        <f t="shared" si="180"/>
        <v>0</v>
      </c>
      <c r="T193" s="77"/>
      <c r="U193" s="77"/>
      <c r="V193" s="142">
        <f t="shared" si="181"/>
        <v>0</v>
      </c>
      <c r="W193" s="142">
        <f t="shared" si="127"/>
        <v>0</v>
      </c>
      <c r="X193" s="73"/>
      <c r="Y193" s="74"/>
      <c r="Z193" s="82">
        <f t="shared" si="132"/>
        <v>0</v>
      </c>
      <c r="AA193" s="146">
        <f>IF(Parámetros!$D$19="N/A",0,W193-K193)</f>
        <v>0</v>
      </c>
      <c r="AB193" s="147">
        <f t="shared" si="186"/>
        <v>0</v>
      </c>
      <c r="AC193" s="147"/>
      <c r="AD193" s="77"/>
      <c r="AE193" s="77"/>
      <c r="AF193" s="142">
        <f t="shared" si="182"/>
        <v>0</v>
      </c>
      <c r="AG193" s="73"/>
      <c r="AH193" s="74"/>
      <c r="AI193" s="146">
        <f>IF(Parámetros!$D$19="N/A",AF193-K193,AF193-W193)</f>
        <v>0</v>
      </c>
      <c r="AJ193" s="147">
        <f>IF(Parámetros!$D$19="N/A",IF(ISERROR(IF(AND(K193&gt;1,AF193=0),0%,IF(AND(K193=0,AF193&gt;1),100%,AI193/W193))),0,IF(AND(K193&gt;1,AF193=0),0%,IF(AND(K193=0,AF193&gt;1),100%,AI193/K193))),IF(ISERROR(IF(AND(W193&gt;1,AF193=0),0%,IF(AND(W193=0,AF193&gt;1),100%,AI193/W193))),0,IF(AND(W193&gt;1,AF193=0),0%,IF(AND(W193=0,AF193&gt;1),100%,AI193/W193))))</f>
        <v>0</v>
      </c>
      <c r="AK193" s="147"/>
      <c r="AL193" s="77"/>
      <c r="AM193" s="77"/>
      <c r="AN193" s="142">
        <f t="shared" si="183"/>
        <v>0</v>
      </c>
      <c r="AO193" s="73"/>
      <c r="AP193" s="74"/>
      <c r="AQ193" s="146">
        <f t="shared" si="187"/>
        <v>0</v>
      </c>
      <c r="AR193" s="147">
        <f t="shared" si="188"/>
        <v>0</v>
      </c>
      <c r="AS193" s="147"/>
    </row>
    <row r="194" spans="2:45" ht="25.5" x14ac:dyDescent="0.25">
      <c r="B194" s="117"/>
      <c r="C194" s="117"/>
      <c r="D194" s="113" t="s">
        <v>305</v>
      </c>
      <c r="E194" s="92" t="s">
        <v>340</v>
      </c>
      <c r="F194" s="77"/>
      <c r="G194" s="77"/>
      <c r="H194" s="142">
        <f>+H195+H198</f>
        <v>0</v>
      </c>
      <c r="I194" s="77"/>
      <c r="J194" s="77"/>
      <c r="K194" s="142">
        <f>+K195+K198</f>
        <v>0</v>
      </c>
      <c r="L194" s="81"/>
      <c r="M194" s="81"/>
      <c r="N194" s="146">
        <f t="shared" si="184"/>
        <v>0</v>
      </c>
      <c r="O194" s="147">
        <f t="shared" si="185"/>
        <v>0</v>
      </c>
      <c r="P194" s="147"/>
      <c r="Q194" s="77"/>
      <c r="R194" s="77"/>
      <c r="S194" s="142">
        <f>+S195+S198</f>
        <v>0</v>
      </c>
      <c r="T194" s="77"/>
      <c r="U194" s="77"/>
      <c r="V194" s="142">
        <f>+V195+V198</f>
        <v>0</v>
      </c>
      <c r="W194" s="142">
        <f t="shared" si="127"/>
        <v>0</v>
      </c>
      <c r="X194" s="73"/>
      <c r="Y194" s="74"/>
      <c r="Z194" s="82">
        <f t="shared" si="132"/>
        <v>0</v>
      </c>
      <c r="AA194" s="146">
        <f>IF(Parámetros!$D$19="N/A",0,W194-K194)</f>
        <v>0</v>
      </c>
      <c r="AB194" s="147">
        <f t="shared" si="186"/>
        <v>0</v>
      </c>
      <c r="AC194" s="147"/>
      <c r="AD194" s="77"/>
      <c r="AE194" s="77"/>
      <c r="AF194" s="142">
        <f>+AF195+AF198</f>
        <v>0</v>
      </c>
      <c r="AG194" s="73"/>
      <c r="AH194" s="74"/>
      <c r="AI194" s="146">
        <f>IF(Parámetros!$D$19="N/A",AF194-K194,AF194-W194)</f>
        <v>0</v>
      </c>
      <c r="AJ194" s="147">
        <f>IF(Parámetros!$D$19="N/A",IF(ISERROR(IF(AND(K194&gt;1,AF194=0),0%,IF(AND(K194=0,AF194&gt;1),100%,AI194/W194))),0,IF(AND(K194&gt;1,AF194=0),0%,IF(AND(K194=0,AF194&gt;1),100%,AI194/K194))),IF(ISERROR(IF(AND(W194&gt;1,AF194=0),0%,IF(AND(W194=0,AF194&gt;1),100%,AI194/W194))),0,IF(AND(W194&gt;1,AF194=0),0%,IF(AND(W194=0,AF194&gt;1),100%,AI194/W194))))</f>
        <v>0</v>
      </c>
      <c r="AK194" s="147"/>
      <c r="AL194" s="77"/>
      <c r="AM194" s="77"/>
      <c r="AN194" s="142">
        <f>+AN195+AN198</f>
        <v>0</v>
      </c>
      <c r="AO194" s="73"/>
      <c r="AP194" s="74"/>
      <c r="AQ194" s="146">
        <f t="shared" si="187"/>
        <v>0</v>
      </c>
      <c r="AR194" s="147">
        <f t="shared" si="188"/>
        <v>0</v>
      </c>
      <c r="AS194" s="147"/>
    </row>
    <row r="195" spans="2:45" ht="15" x14ac:dyDescent="0.25">
      <c r="B195" s="117"/>
      <c r="C195" s="117"/>
      <c r="D195" s="114" t="s">
        <v>382</v>
      </c>
      <c r="E195" s="94" t="s">
        <v>157</v>
      </c>
      <c r="F195" s="77"/>
      <c r="G195" s="77"/>
      <c r="H195" s="142">
        <f>+H196+H197</f>
        <v>0</v>
      </c>
      <c r="I195" s="77"/>
      <c r="J195" s="77"/>
      <c r="K195" s="142">
        <f>+K196+K197</f>
        <v>0</v>
      </c>
      <c r="L195" s="81"/>
      <c r="M195" s="81"/>
      <c r="N195" s="146">
        <f t="shared" si="184"/>
        <v>0</v>
      </c>
      <c r="O195" s="147">
        <f t="shared" si="185"/>
        <v>0</v>
      </c>
      <c r="P195" s="147"/>
      <c r="Q195" s="77"/>
      <c r="R195" s="77"/>
      <c r="S195" s="142">
        <f>+S196+S197</f>
        <v>0</v>
      </c>
      <c r="T195" s="77"/>
      <c r="U195" s="77"/>
      <c r="V195" s="142">
        <f>+V196+V197</f>
        <v>0</v>
      </c>
      <c r="W195" s="142">
        <f t="shared" si="127"/>
        <v>0</v>
      </c>
      <c r="X195" s="73"/>
      <c r="Y195" s="74"/>
      <c r="Z195" s="82">
        <f t="shared" si="132"/>
        <v>0</v>
      </c>
      <c r="AA195" s="146">
        <f>IF(Parámetros!$D$19="N/A",0,W195-K195)</f>
        <v>0</v>
      </c>
      <c r="AB195" s="147">
        <f t="shared" si="186"/>
        <v>0</v>
      </c>
      <c r="AC195" s="147"/>
      <c r="AD195" s="77"/>
      <c r="AE195" s="77"/>
      <c r="AF195" s="142">
        <f>+AF196+AF197</f>
        <v>0</v>
      </c>
      <c r="AG195" s="73"/>
      <c r="AH195" s="74"/>
      <c r="AI195" s="146">
        <f>IF(Parámetros!$D$19="N/A",AF195-K195,AF195-W195)</f>
        <v>0</v>
      </c>
      <c r="AJ195" s="147">
        <f>IF(Parámetros!$D$19="N/A",IF(ISERROR(IF(AND(K195&gt;1,AF195=0),0%,IF(AND(K195=0,AF195&gt;1),100%,AI195/W195))),0,IF(AND(K195&gt;1,AF195=0),0%,IF(AND(K195=0,AF195&gt;1),100%,AI195/K195))),IF(ISERROR(IF(AND(W195&gt;1,AF195=0),0%,IF(AND(W195=0,AF195&gt;1),100%,AI195/W195))),0,IF(AND(W195&gt;1,AF195=0),0%,IF(AND(W195=0,AF195&gt;1),100%,AI195/W195))))</f>
        <v>0</v>
      </c>
      <c r="AK195" s="147"/>
      <c r="AL195" s="77"/>
      <c r="AM195" s="77"/>
      <c r="AN195" s="142">
        <f>+AN196+AN197</f>
        <v>0</v>
      </c>
      <c r="AO195" s="73"/>
      <c r="AP195" s="74"/>
      <c r="AQ195" s="146">
        <f t="shared" si="187"/>
        <v>0</v>
      </c>
      <c r="AR195" s="147">
        <f t="shared" si="188"/>
        <v>0</v>
      </c>
      <c r="AS195" s="147"/>
    </row>
    <row r="196" spans="2:45" ht="15" x14ac:dyDescent="0.25">
      <c r="B196" s="117"/>
      <c r="C196" s="117"/>
      <c r="D196" s="116" t="s">
        <v>383</v>
      </c>
      <c r="E196" s="86" t="s">
        <v>341</v>
      </c>
      <c r="F196" s="77"/>
      <c r="G196" s="77"/>
      <c r="H196" s="142">
        <f t="shared" ref="H196:H198" si="189">+F196+G196</f>
        <v>0</v>
      </c>
      <c r="I196" s="77"/>
      <c r="J196" s="77"/>
      <c r="K196" s="142">
        <f>+I196+J196</f>
        <v>0</v>
      </c>
      <c r="L196" s="81"/>
      <c r="M196" s="81"/>
      <c r="N196" s="146">
        <f t="shared" si="184"/>
        <v>0</v>
      </c>
      <c r="O196" s="147">
        <f t="shared" si="185"/>
        <v>0</v>
      </c>
      <c r="P196" s="147"/>
      <c r="Q196" s="77"/>
      <c r="R196" s="77"/>
      <c r="S196" s="142">
        <f t="shared" ref="S196:S198" si="190">+Q196+R196</f>
        <v>0</v>
      </c>
      <c r="T196" s="77"/>
      <c r="U196" s="77"/>
      <c r="V196" s="142">
        <f t="shared" ref="V196:V198" si="191">+T196+U196</f>
        <v>0</v>
      </c>
      <c r="W196" s="142">
        <f t="shared" si="127"/>
        <v>0</v>
      </c>
      <c r="X196" s="73"/>
      <c r="Y196" s="74"/>
      <c r="Z196" s="82">
        <f t="shared" si="132"/>
        <v>0</v>
      </c>
      <c r="AA196" s="146">
        <f>IF(Parámetros!$D$19="N/A",0,W196-K196)</f>
        <v>0</v>
      </c>
      <c r="AB196" s="147">
        <f t="shared" si="186"/>
        <v>0</v>
      </c>
      <c r="AC196" s="147"/>
      <c r="AD196" s="77"/>
      <c r="AE196" s="77"/>
      <c r="AF196" s="142">
        <f t="shared" ref="AF196:AF198" si="192">+AD196+AE196</f>
        <v>0</v>
      </c>
      <c r="AG196" s="73"/>
      <c r="AH196" s="74"/>
      <c r="AI196" s="146">
        <f>IF(Parámetros!$D$19="N/A",AF196-K196,AF196-W196)</f>
        <v>0</v>
      </c>
      <c r="AJ196" s="147">
        <f>IF(Parámetros!$D$19="N/A",IF(ISERROR(IF(AND(K196&gt;1,AF196=0),0%,IF(AND(K196=0,AF196&gt;1),100%,AI196/W196))),0,IF(AND(K196&gt;1,AF196=0),0%,IF(AND(K196=0,AF196&gt;1),100%,AI196/K196))),IF(ISERROR(IF(AND(W196&gt;1,AF196=0),0%,IF(AND(W196=0,AF196&gt;1),100%,AI196/W196))),0,IF(AND(W196&gt;1,AF196=0),0%,IF(AND(W196=0,AF196&gt;1),100%,AI196/W196))))</f>
        <v>0</v>
      </c>
      <c r="AK196" s="147"/>
      <c r="AL196" s="77"/>
      <c r="AM196" s="77"/>
      <c r="AN196" s="142">
        <f t="shared" ref="AN196:AN198" si="193">+AL196+AM196</f>
        <v>0</v>
      </c>
      <c r="AO196" s="73"/>
      <c r="AP196" s="74"/>
      <c r="AQ196" s="146">
        <f t="shared" si="187"/>
        <v>0</v>
      </c>
      <c r="AR196" s="147">
        <f t="shared" si="188"/>
        <v>0</v>
      </c>
      <c r="AS196" s="147"/>
    </row>
    <row r="197" spans="2:45" ht="15" x14ac:dyDescent="0.25">
      <c r="B197" s="117"/>
      <c r="C197" s="117"/>
      <c r="D197" s="116" t="s">
        <v>384</v>
      </c>
      <c r="E197" s="86" t="s">
        <v>158</v>
      </c>
      <c r="F197" s="77"/>
      <c r="G197" s="77"/>
      <c r="H197" s="142">
        <f t="shared" si="189"/>
        <v>0</v>
      </c>
      <c r="I197" s="77"/>
      <c r="J197" s="77"/>
      <c r="K197" s="142">
        <f>+I197+J197</f>
        <v>0</v>
      </c>
      <c r="L197" s="81"/>
      <c r="M197" s="81"/>
      <c r="N197" s="146">
        <f t="shared" si="184"/>
        <v>0</v>
      </c>
      <c r="O197" s="147">
        <f t="shared" si="185"/>
        <v>0</v>
      </c>
      <c r="P197" s="147"/>
      <c r="Q197" s="77"/>
      <c r="R197" s="77"/>
      <c r="S197" s="142">
        <f t="shared" si="190"/>
        <v>0</v>
      </c>
      <c r="T197" s="77"/>
      <c r="U197" s="77"/>
      <c r="V197" s="142">
        <f t="shared" si="191"/>
        <v>0</v>
      </c>
      <c r="W197" s="142">
        <f t="shared" si="127"/>
        <v>0</v>
      </c>
      <c r="X197" s="73"/>
      <c r="Y197" s="74"/>
      <c r="Z197" s="82">
        <f t="shared" si="132"/>
        <v>0</v>
      </c>
      <c r="AA197" s="146">
        <f>IF(Parámetros!$D$19="N/A",0,W197-K197)</f>
        <v>0</v>
      </c>
      <c r="AB197" s="147">
        <f t="shared" si="186"/>
        <v>0</v>
      </c>
      <c r="AC197" s="147"/>
      <c r="AD197" s="77"/>
      <c r="AE197" s="77"/>
      <c r="AF197" s="142">
        <f t="shared" si="192"/>
        <v>0</v>
      </c>
      <c r="AG197" s="73"/>
      <c r="AH197" s="74"/>
      <c r="AI197" s="146">
        <f>IF(Parámetros!$D$19="N/A",AF197-K197,AF197-W197)</f>
        <v>0</v>
      </c>
      <c r="AJ197" s="147">
        <f>IF(Parámetros!$D$19="N/A",IF(ISERROR(IF(AND(K197&gt;1,AF197=0),0%,IF(AND(K197=0,AF197&gt;1),100%,AI197/W197))),0,IF(AND(K197&gt;1,AF197=0),0%,IF(AND(K197=0,AF197&gt;1),100%,AI197/K197))),IF(ISERROR(IF(AND(W197&gt;1,AF197=0),0%,IF(AND(W197=0,AF197&gt;1),100%,AI197/W197))),0,IF(AND(W197&gt;1,AF197=0),0%,IF(AND(W197=0,AF197&gt;1),100%,AI197/W197))))</f>
        <v>0</v>
      </c>
      <c r="AK197" s="147"/>
      <c r="AL197" s="77"/>
      <c r="AM197" s="77"/>
      <c r="AN197" s="142">
        <f t="shared" si="193"/>
        <v>0</v>
      </c>
      <c r="AO197" s="73"/>
      <c r="AP197" s="74"/>
      <c r="AQ197" s="146">
        <f t="shared" si="187"/>
        <v>0</v>
      </c>
      <c r="AR197" s="147">
        <f t="shared" si="188"/>
        <v>0</v>
      </c>
      <c r="AS197" s="147"/>
    </row>
    <row r="198" spans="2:45" ht="25.5" x14ac:dyDescent="0.25">
      <c r="B198" s="117"/>
      <c r="C198" s="117"/>
      <c r="D198" s="115" t="s">
        <v>385</v>
      </c>
      <c r="E198" s="86" t="s">
        <v>342</v>
      </c>
      <c r="F198" s="77"/>
      <c r="G198" s="77"/>
      <c r="H198" s="142">
        <f t="shared" si="189"/>
        <v>0</v>
      </c>
      <c r="I198" s="77"/>
      <c r="J198" s="77"/>
      <c r="K198" s="142">
        <f>+I198+J198</f>
        <v>0</v>
      </c>
      <c r="L198" s="81"/>
      <c r="M198" s="81"/>
      <c r="N198" s="146">
        <f t="shared" si="184"/>
        <v>0</v>
      </c>
      <c r="O198" s="147">
        <f t="shared" si="185"/>
        <v>0</v>
      </c>
      <c r="P198" s="147"/>
      <c r="Q198" s="77"/>
      <c r="R198" s="77"/>
      <c r="S198" s="142">
        <f t="shared" si="190"/>
        <v>0</v>
      </c>
      <c r="T198" s="77"/>
      <c r="U198" s="77"/>
      <c r="V198" s="142">
        <f t="shared" si="191"/>
        <v>0</v>
      </c>
      <c r="W198" s="142">
        <f t="shared" si="127"/>
        <v>0</v>
      </c>
      <c r="X198" s="73"/>
      <c r="Y198" s="74"/>
      <c r="Z198" s="82">
        <f t="shared" si="132"/>
        <v>0</v>
      </c>
      <c r="AA198" s="146">
        <f>IF(Parámetros!$D$19="N/A",0,W198-K198)</f>
        <v>0</v>
      </c>
      <c r="AB198" s="147">
        <f t="shared" si="186"/>
        <v>0</v>
      </c>
      <c r="AC198" s="147"/>
      <c r="AD198" s="77"/>
      <c r="AE198" s="77"/>
      <c r="AF198" s="142">
        <f t="shared" si="192"/>
        <v>0</v>
      </c>
      <c r="AG198" s="73"/>
      <c r="AH198" s="74"/>
      <c r="AI198" s="146">
        <f>IF(Parámetros!$D$19="N/A",AF198-K198,AF198-W198)</f>
        <v>0</v>
      </c>
      <c r="AJ198" s="147">
        <f>IF(Parámetros!$D$19="N/A",IF(ISERROR(IF(AND(K198&gt;1,AF198=0),0%,IF(AND(K198=0,AF198&gt;1),100%,AI198/W198))),0,IF(AND(K198&gt;1,AF198=0),0%,IF(AND(K198=0,AF198&gt;1),100%,AI198/K198))),IF(ISERROR(IF(AND(W198&gt;1,AF198=0),0%,IF(AND(W198=0,AF198&gt;1),100%,AI198/W198))),0,IF(AND(W198&gt;1,AF198=0),0%,IF(AND(W198=0,AF198&gt;1),100%,AI198/W198))))</f>
        <v>0</v>
      </c>
      <c r="AK198" s="147"/>
      <c r="AL198" s="77"/>
      <c r="AM198" s="77"/>
      <c r="AN198" s="142">
        <f t="shared" si="193"/>
        <v>0</v>
      </c>
      <c r="AO198" s="73"/>
      <c r="AP198" s="74"/>
      <c r="AQ198" s="146">
        <f t="shared" si="187"/>
        <v>0</v>
      </c>
      <c r="AR198" s="147">
        <f t="shared" si="188"/>
        <v>0</v>
      </c>
      <c r="AS198" s="147"/>
    </row>
    <row r="199" spans="2:45" ht="15" x14ac:dyDescent="0.25">
      <c r="B199" s="117"/>
      <c r="C199" s="117"/>
      <c r="D199" s="79" t="s">
        <v>184</v>
      </c>
      <c r="E199" s="79" t="s">
        <v>159</v>
      </c>
      <c r="F199" s="77"/>
      <c r="G199" s="77"/>
      <c r="H199" s="142">
        <f>+H200+H214+H228+H229+H230</f>
        <v>0</v>
      </c>
      <c r="I199" s="77"/>
      <c r="J199" s="77"/>
      <c r="K199" s="142">
        <f>+K200+K214+K228+K229+K230</f>
        <v>0</v>
      </c>
      <c r="L199" s="81"/>
      <c r="M199" s="81"/>
      <c r="N199" s="146">
        <f t="shared" si="184"/>
        <v>0</v>
      </c>
      <c r="O199" s="147">
        <f t="shared" si="185"/>
        <v>0</v>
      </c>
      <c r="P199" s="147"/>
      <c r="Q199" s="77"/>
      <c r="R199" s="77"/>
      <c r="S199" s="142">
        <f>+S200+S214+S228+S229+S230</f>
        <v>0</v>
      </c>
      <c r="T199" s="77"/>
      <c r="U199" s="77"/>
      <c r="V199" s="142">
        <f>+V200+V214+V228+V229+V230</f>
        <v>0</v>
      </c>
      <c r="W199" s="142">
        <f t="shared" si="127"/>
        <v>0</v>
      </c>
      <c r="X199" s="73"/>
      <c r="Y199" s="74"/>
      <c r="Z199" s="82">
        <f t="shared" si="132"/>
        <v>0</v>
      </c>
      <c r="AA199" s="146">
        <f>IF(Parámetros!$D$19="N/A",0,W199-K199)</f>
        <v>0</v>
      </c>
      <c r="AB199" s="147">
        <f t="shared" si="186"/>
        <v>0</v>
      </c>
      <c r="AC199" s="147"/>
      <c r="AD199" s="77"/>
      <c r="AE199" s="77"/>
      <c r="AF199" s="142">
        <f>+AF200+AF214+AF228+AF229+AF230</f>
        <v>0</v>
      </c>
      <c r="AG199" s="73"/>
      <c r="AH199" s="74"/>
      <c r="AI199" s="146">
        <f>IF(Parámetros!$D$19="N/A",AF199-K199,AF199-W199)</f>
        <v>0</v>
      </c>
      <c r="AJ199" s="147">
        <f>IF(Parámetros!$D$19="N/A",IF(ISERROR(IF(AND(K199&gt;1,AF199=0),0%,IF(AND(K199=0,AF199&gt;1),100%,AI199/W199))),0,IF(AND(K199&gt;1,AF199=0),0%,IF(AND(K199=0,AF199&gt;1),100%,AI199/K199))),IF(ISERROR(IF(AND(W199&gt;1,AF199=0),0%,IF(AND(W199=0,AF199&gt;1),100%,AI199/W199))),0,IF(AND(W199&gt;1,AF199=0),0%,IF(AND(W199=0,AF199&gt;1),100%,AI199/W199))))</f>
        <v>0</v>
      </c>
      <c r="AK199" s="147"/>
      <c r="AL199" s="77"/>
      <c r="AM199" s="77"/>
      <c r="AN199" s="142">
        <f>+AN200+AN214+AN228+AN229+AN230</f>
        <v>0</v>
      </c>
      <c r="AO199" s="73"/>
      <c r="AP199" s="74"/>
      <c r="AQ199" s="146">
        <f t="shared" si="187"/>
        <v>0</v>
      </c>
      <c r="AR199" s="147">
        <f t="shared" si="188"/>
        <v>0</v>
      </c>
      <c r="AS199" s="147"/>
    </row>
    <row r="200" spans="2:45" ht="15" x14ac:dyDescent="0.25">
      <c r="B200" s="117"/>
      <c r="C200" s="117"/>
      <c r="D200" s="112" t="s">
        <v>306</v>
      </c>
      <c r="E200" s="88" t="s">
        <v>147</v>
      </c>
      <c r="F200" s="77"/>
      <c r="G200" s="77"/>
      <c r="H200" s="142">
        <f>+H201+H211</f>
        <v>0</v>
      </c>
      <c r="I200" s="77"/>
      <c r="J200" s="77"/>
      <c r="K200" s="142">
        <f>+K201+K211</f>
        <v>0</v>
      </c>
      <c r="L200" s="81"/>
      <c r="M200" s="81"/>
      <c r="N200" s="146">
        <f t="shared" si="184"/>
        <v>0</v>
      </c>
      <c r="O200" s="147">
        <f t="shared" si="185"/>
        <v>0</v>
      </c>
      <c r="P200" s="147"/>
      <c r="Q200" s="77"/>
      <c r="R200" s="77"/>
      <c r="S200" s="142">
        <f>+S201+S211</f>
        <v>0</v>
      </c>
      <c r="T200" s="77"/>
      <c r="U200" s="77"/>
      <c r="V200" s="142">
        <f>+V201+V211</f>
        <v>0</v>
      </c>
      <c r="W200" s="142">
        <f t="shared" si="127"/>
        <v>0</v>
      </c>
      <c r="X200" s="73"/>
      <c r="Y200" s="74"/>
      <c r="Z200" s="82">
        <f t="shared" si="132"/>
        <v>0</v>
      </c>
      <c r="AA200" s="146">
        <f>IF(Parámetros!$D$19="N/A",0,W200-K200)</f>
        <v>0</v>
      </c>
      <c r="AB200" s="147">
        <f t="shared" si="186"/>
        <v>0</v>
      </c>
      <c r="AC200" s="147"/>
      <c r="AD200" s="77"/>
      <c r="AE200" s="77"/>
      <c r="AF200" s="142">
        <f>+AF201+AF211</f>
        <v>0</v>
      </c>
      <c r="AG200" s="73"/>
      <c r="AH200" s="74"/>
      <c r="AI200" s="146">
        <f>IF(Parámetros!$D$19="N/A",AF200-K200,AF200-W200)</f>
        <v>0</v>
      </c>
      <c r="AJ200" s="147">
        <f>IF(Parámetros!$D$19="N/A",IF(ISERROR(IF(AND(K200&gt;1,AF200=0),0%,IF(AND(K200=0,AF200&gt;1),100%,AI200/W200))),0,IF(AND(K200&gt;1,AF200=0),0%,IF(AND(K200=0,AF200&gt;1),100%,AI200/K200))),IF(ISERROR(IF(AND(W200&gt;1,AF200=0),0%,IF(AND(W200=0,AF200&gt;1),100%,AI200/W200))),0,IF(AND(W200&gt;1,AF200=0),0%,IF(AND(W200=0,AF200&gt;1),100%,AI200/W200))))</f>
        <v>0</v>
      </c>
      <c r="AK200" s="147"/>
      <c r="AL200" s="77"/>
      <c r="AM200" s="77"/>
      <c r="AN200" s="142">
        <f>+AN201+AN211</f>
        <v>0</v>
      </c>
      <c r="AO200" s="73"/>
      <c r="AP200" s="74"/>
      <c r="AQ200" s="146">
        <f t="shared" si="187"/>
        <v>0</v>
      </c>
      <c r="AR200" s="147">
        <f t="shared" si="188"/>
        <v>0</v>
      </c>
      <c r="AS200" s="147"/>
    </row>
    <row r="201" spans="2:45" ht="25.5" x14ac:dyDescent="0.25">
      <c r="B201" s="117"/>
      <c r="C201" s="117"/>
      <c r="D201" s="113" t="s">
        <v>307</v>
      </c>
      <c r="E201" s="92" t="s">
        <v>336</v>
      </c>
      <c r="F201" s="77"/>
      <c r="G201" s="77"/>
      <c r="H201" s="142">
        <f>+H202+H203+H204+H205+H206+H207+H208+H209+H210</f>
        <v>0</v>
      </c>
      <c r="I201" s="77"/>
      <c r="J201" s="77"/>
      <c r="K201" s="142">
        <f>+K202+K203+K204+K205+K206+K207+K208+K209+K210</f>
        <v>0</v>
      </c>
      <c r="L201" s="81"/>
      <c r="M201" s="81"/>
      <c r="N201" s="146">
        <f t="shared" si="184"/>
        <v>0</v>
      </c>
      <c r="O201" s="147">
        <f t="shared" si="185"/>
        <v>0</v>
      </c>
      <c r="P201" s="147"/>
      <c r="Q201" s="77"/>
      <c r="R201" s="77"/>
      <c r="S201" s="142">
        <f>+S202+S203+S204+S205+S206+S207+S208+S209+S210</f>
        <v>0</v>
      </c>
      <c r="T201" s="77"/>
      <c r="U201" s="77"/>
      <c r="V201" s="142">
        <f>+V202+V203+V204+V205+V206+V207+V208+V209+V210</f>
        <v>0</v>
      </c>
      <c r="W201" s="142">
        <f t="shared" si="127"/>
        <v>0</v>
      </c>
      <c r="X201" s="73"/>
      <c r="Y201" s="74"/>
      <c r="Z201" s="82">
        <f t="shared" si="132"/>
        <v>0</v>
      </c>
      <c r="AA201" s="146">
        <f>IF(Parámetros!$D$19="N/A",0,W201-K201)</f>
        <v>0</v>
      </c>
      <c r="AB201" s="147">
        <f t="shared" si="186"/>
        <v>0</v>
      </c>
      <c r="AC201" s="147"/>
      <c r="AD201" s="77"/>
      <c r="AE201" s="77"/>
      <c r="AF201" s="142">
        <f>+AF202+AF203+AF204+AF205+AF206+AF207+AF208+AF209+AF210</f>
        <v>0</v>
      </c>
      <c r="AG201" s="73"/>
      <c r="AH201" s="74"/>
      <c r="AI201" s="146">
        <f>IF(Parámetros!$D$19="N/A",AF201-K201,AF201-W201)</f>
        <v>0</v>
      </c>
      <c r="AJ201" s="147">
        <f>IF(Parámetros!$D$19="N/A",IF(ISERROR(IF(AND(K201&gt;1,AF201=0),0%,IF(AND(K201=0,AF201&gt;1),100%,AI201/W201))),0,IF(AND(K201&gt;1,AF201=0),0%,IF(AND(K201=0,AF201&gt;1),100%,AI201/K201))),IF(ISERROR(IF(AND(W201&gt;1,AF201=0),0%,IF(AND(W201=0,AF201&gt;1),100%,AI201/W201))),0,IF(AND(W201&gt;1,AF201=0),0%,IF(AND(W201=0,AF201&gt;1),100%,AI201/W201))))</f>
        <v>0</v>
      </c>
      <c r="AK201" s="147"/>
      <c r="AL201" s="77"/>
      <c r="AM201" s="77"/>
      <c r="AN201" s="142">
        <f>+AN202+AN203+AN204+AN205+AN206+AN207+AN208+AN209+AN210</f>
        <v>0</v>
      </c>
      <c r="AO201" s="73"/>
      <c r="AP201" s="74"/>
      <c r="AQ201" s="146">
        <f t="shared" si="187"/>
        <v>0</v>
      </c>
      <c r="AR201" s="147">
        <f t="shared" si="188"/>
        <v>0</v>
      </c>
      <c r="AS201" s="147"/>
    </row>
    <row r="202" spans="2:45" ht="15" x14ac:dyDescent="0.25">
      <c r="B202" s="117"/>
      <c r="C202" s="117"/>
      <c r="D202" s="115" t="s">
        <v>308</v>
      </c>
      <c r="E202" s="86" t="s">
        <v>160</v>
      </c>
      <c r="F202" s="77"/>
      <c r="G202" s="77"/>
      <c r="H202" s="142">
        <f t="shared" ref="H202:H210" si="194">+F202+G202</f>
        <v>0</v>
      </c>
      <c r="I202" s="77"/>
      <c r="J202" s="77"/>
      <c r="K202" s="142">
        <f t="shared" ref="K202:K210" si="195">+I202+J202</f>
        <v>0</v>
      </c>
      <c r="L202" s="81"/>
      <c r="M202" s="81"/>
      <c r="N202" s="146">
        <f t="shared" si="184"/>
        <v>0</v>
      </c>
      <c r="O202" s="147">
        <f t="shared" si="185"/>
        <v>0</v>
      </c>
      <c r="P202" s="147"/>
      <c r="Q202" s="77"/>
      <c r="R202" s="77"/>
      <c r="S202" s="142">
        <f t="shared" ref="S202:S210" si="196">+Q202+R202</f>
        <v>0</v>
      </c>
      <c r="T202" s="77"/>
      <c r="U202" s="77"/>
      <c r="V202" s="142">
        <f t="shared" ref="V202:V210" si="197">+T202+U202</f>
        <v>0</v>
      </c>
      <c r="W202" s="142">
        <f t="shared" si="127"/>
        <v>0</v>
      </c>
      <c r="X202" s="73"/>
      <c r="Y202" s="74"/>
      <c r="Z202" s="82">
        <f t="shared" si="132"/>
        <v>0</v>
      </c>
      <c r="AA202" s="146">
        <f>IF(Parámetros!$D$19="N/A",0,W202-K202)</f>
        <v>0</v>
      </c>
      <c r="AB202" s="147">
        <f t="shared" si="186"/>
        <v>0</v>
      </c>
      <c r="AC202" s="147"/>
      <c r="AD202" s="77"/>
      <c r="AE202" s="77"/>
      <c r="AF202" s="142">
        <f t="shared" ref="AF202:AF210" si="198">+AD202+AE202</f>
        <v>0</v>
      </c>
      <c r="AG202" s="73"/>
      <c r="AH202" s="74"/>
      <c r="AI202" s="146">
        <f>IF(Parámetros!$D$19="N/A",AF202-K202,AF202-W202)</f>
        <v>0</v>
      </c>
      <c r="AJ202" s="147">
        <f>IF(Parámetros!$D$19="N/A",IF(ISERROR(IF(AND(K202&gt;1,AF202=0),0%,IF(AND(K202=0,AF202&gt;1),100%,AI202/W202))),0,IF(AND(K202&gt;1,AF202=0),0%,IF(AND(K202=0,AF202&gt;1),100%,AI202/K202))),IF(ISERROR(IF(AND(W202&gt;1,AF202=0),0%,IF(AND(W202=0,AF202&gt;1),100%,AI202/W202))),0,IF(AND(W202&gt;1,AF202=0),0%,IF(AND(W202=0,AF202&gt;1),100%,AI202/W202))))</f>
        <v>0</v>
      </c>
      <c r="AK202" s="147"/>
      <c r="AL202" s="77"/>
      <c r="AM202" s="77"/>
      <c r="AN202" s="142">
        <f t="shared" ref="AN202:AN210" si="199">+AL202+AM202</f>
        <v>0</v>
      </c>
      <c r="AO202" s="73"/>
      <c r="AP202" s="74"/>
      <c r="AQ202" s="146">
        <f t="shared" si="187"/>
        <v>0</v>
      </c>
      <c r="AR202" s="147">
        <f t="shared" si="188"/>
        <v>0</v>
      </c>
      <c r="AS202" s="147"/>
    </row>
    <row r="203" spans="2:45" ht="15" x14ac:dyDescent="0.25">
      <c r="B203" s="117"/>
      <c r="C203" s="117"/>
      <c r="D203" s="115" t="s">
        <v>309</v>
      </c>
      <c r="E203" s="86" t="s">
        <v>148</v>
      </c>
      <c r="F203" s="77"/>
      <c r="G203" s="77"/>
      <c r="H203" s="142">
        <f t="shared" si="194"/>
        <v>0</v>
      </c>
      <c r="I203" s="77"/>
      <c r="J203" s="77"/>
      <c r="K203" s="142">
        <f t="shared" si="195"/>
        <v>0</v>
      </c>
      <c r="L203" s="81"/>
      <c r="M203" s="81"/>
      <c r="N203" s="146">
        <f t="shared" si="184"/>
        <v>0</v>
      </c>
      <c r="O203" s="147">
        <f t="shared" si="185"/>
        <v>0</v>
      </c>
      <c r="P203" s="147"/>
      <c r="Q203" s="77"/>
      <c r="R203" s="77"/>
      <c r="S203" s="142">
        <f t="shared" si="196"/>
        <v>0</v>
      </c>
      <c r="T203" s="77"/>
      <c r="U203" s="77"/>
      <c r="V203" s="142">
        <f t="shared" si="197"/>
        <v>0</v>
      </c>
      <c r="W203" s="142">
        <f t="shared" si="127"/>
        <v>0</v>
      </c>
      <c r="X203" s="73"/>
      <c r="Y203" s="74"/>
      <c r="Z203" s="82">
        <f t="shared" si="132"/>
        <v>0</v>
      </c>
      <c r="AA203" s="146">
        <f>IF(Parámetros!$D$19="N/A",0,W203-K203)</f>
        <v>0</v>
      </c>
      <c r="AB203" s="147">
        <f t="shared" si="186"/>
        <v>0</v>
      </c>
      <c r="AC203" s="147"/>
      <c r="AD203" s="77"/>
      <c r="AE203" s="77"/>
      <c r="AF203" s="142">
        <f t="shared" si="198"/>
        <v>0</v>
      </c>
      <c r="AG203" s="73"/>
      <c r="AH203" s="74"/>
      <c r="AI203" s="146">
        <f>IF(Parámetros!$D$19="N/A",AF203-K203,AF203-W203)</f>
        <v>0</v>
      </c>
      <c r="AJ203" s="147">
        <f>IF(Parámetros!$D$19="N/A",IF(ISERROR(IF(AND(K203&gt;1,AF203=0),0%,IF(AND(K203=0,AF203&gt;1),100%,AI203/W203))),0,IF(AND(K203&gt;1,AF203=0),0%,IF(AND(K203=0,AF203&gt;1),100%,AI203/K203))),IF(ISERROR(IF(AND(W203&gt;1,AF203=0),0%,IF(AND(W203=0,AF203&gt;1),100%,AI203/W203))),0,IF(AND(W203&gt;1,AF203=0),0%,IF(AND(W203=0,AF203&gt;1),100%,AI203/W203))))</f>
        <v>0</v>
      </c>
      <c r="AK203" s="147"/>
      <c r="AL203" s="77"/>
      <c r="AM203" s="77"/>
      <c r="AN203" s="142">
        <f t="shared" si="199"/>
        <v>0</v>
      </c>
      <c r="AO203" s="73"/>
      <c r="AP203" s="74"/>
      <c r="AQ203" s="146">
        <f t="shared" si="187"/>
        <v>0</v>
      </c>
      <c r="AR203" s="147">
        <f t="shared" si="188"/>
        <v>0</v>
      </c>
      <c r="AS203" s="147"/>
    </row>
    <row r="204" spans="2:45" ht="15" x14ac:dyDescent="0.25">
      <c r="B204" s="117"/>
      <c r="C204" s="117"/>
      <c r="D204" s="115" t="s">
        <v>310</v>
      </c>
      <c r="E204" s="86" t="s">
        <v>150</v>
      </c>
      <c r="F204" s="77"/>
      <c r="G204" s="77"/>
      <c r="H204" s="142">
        <f t="shared" si="194"/>
        <v>0</v>
      </c>
      <c r="I204" s="77"/>
      <c r="J204" s="77"/>
      <c r="K204" s="142">
        <f t="shared" si="195"/>
        <v>0</v>
      </c>
      <c r="L204" s="81"/>
      <c r="M204" s="81"/>
      <c r="N204" s="146">
        <f t="shared" si="184"/>
        <v>0</v>
      </c>
      <c r="O204" s="147">
        <f t="shared" si="185"/>
        <v>0</v>
      </c>
      <c r="P204" s="147"/>
      <c r="Q204" s="77"/>
      <c r="R204" s="77"/>
      <c r="S204" s="142">
        <f t="shared" si="196"/>
        <v>0</v>
      </c>
      <c r="T204" s="77"/>
      <c r="U204" s="77"/>
      <c r="V204" s="142">
        <f t="shared" si="197"/>
        <v>0</v>
      </c>
      <c r="W204" s="142">
        <f t="shared" si="127"/>
        <v>0</v>
      </c>
      <c r="X204" s="73"/>
      <c r="Y204" s="74"/>
      <c r="Z204" s="82">
        <f t="shared" si="132"/>
        <v>0</v>
      </c>
      <c r="AA204" s="146">
        <f>IF(Parámetros!$D$19="N/A",0,W204-K204)</f>
        <v>0</v>
      </c>
      <c r="AB204" s="147">
        <f t="shared" si="186"/>
        <v>0</v>
      </c>
      <c r="AC204" s="147"/>
      <c r="AD204" s="77"/>
      <c r="AE204" s="77"/>
      <c r="AF204" s="142">
        <f t="shared" si="198"/>
        <v>0</v>
      </c>
      <c r="AG204" s="73"/>
      <c r="AH204" s="74"/>
      <c r="AI204" s="146">
        <f>IF(Parámetros!$D$19="N/A",AF204-K204,AF204-W204)</f>
        <v>0</v>
      </c>
      <c r="AJ204" s="147">
        <f>IF(Parámetros!$D$19="N/A",IF(ISERROR(IF(AND(K204&gt;1,AF204=0),0%,IF(AND(K204=0,AF204&gt;1),100%,AI204/W204))),0,IF(AND(K204&gt;1,AF204=0),0%,IF(AND(K204=0,AF204&gt;1),100%,AI204/K204))),IF(ISERROR(IF(AND(W204&gt;1,AF204=0),0%,IF(AND(W204=0,AF204&gt;1),100%,AI204/W204))),0,IF(AND(W204&gt;1,AF204=0),0%,IF(AND(W204=0,AF204&gt;1),100%,AI204/W204))))</f>
        <v>0</v>
      </c>
      <c r="AK204" s="147"/>
      <c r="AL204" s="77"/>
      <c r="AM204" s="77"/>
      <c r="AN204" s="142">
        <f t="shared" si="199"/>
        <v>0</v>
      </c>
      <c r="AO204" s="73"/>
      <c r="AP204" s="74"/>
      <c r="AQ204" s="146">
        <f t="shared" si="187"/>
        <v>0</v>
      </c>
      <c r="AR204" s="147">
        <f t="shared" si="188"/>
        <v>0</v>
      </c>
      <c r="AS204" s="147"/>
    </row>
    <row r="205" spans="2:45" ht="15" x14ac:dyDescent="0.25">
      <c r="B205" s="117"/>
      <c r="C205" s="117"/>
      <c r="D205" s="115" t="s">
        <v>311</v>
      </c>
      <c r="E205" s="86" t="s">
        <v>151</v>
      </c>
      <c r="F205" s="77"/>
      <c r="G205" s="77"/>
      <c r="H205" s="142">
        <f t="shared" si="194"/>
        <v>0</v>
      </c>
      <c r="I205" s="77"/>
      <c r="J205" s="77"/>
      <c r="K205" s="142">
        <f t="shared" si="195"/>
        <v>0</v>
      </c>
      <c r="L205" s="81"/>
      <c r="M205" s="81"/>
      <c r="N205" s="146">
        <f t="shared" si="184"/>
        <v>0</v>
      </c>
      <c r="O205" s="147">
        <f t="shared" si="185"/>
        <v>0</v>
      </c>
      <c r="P205" s="147"/>
      <c r="Q205" s="77"/>
      <c r="R205" s="77"/>
      <c r="S205" s="142">
        <f t="shared" si="196"/>
        <v>0</v>
      </c>
      <c r="T205" s="77"/>
      <c r="U205" s="77"/>
      <c r="V205" s="142">
        <f t="shared" si="197"/>
        <v>0</v>
      </c>
      <c r="W205" s="142">
        <f t="shared" si="127"/>
        <v>0</v>
      </c>
      <c r="X205" s="73"/>
      <c r="Y205" s="74"/>
      <c r="Z205" s="82">
        <f t="shared" si="132"/>
        <v>0</v>
      </c>
      <c r="AA205" s="146">
        <f>IF(Parámetros!$D$19="N/A",0,W205-K205)</f>
        <v>0</v>
      </c>
      <c r="AB205" s="147">
        <f t="shared" si="186"/>
        <v>0</v>
      </c>
      <c r="AC205" s="147"/>
      <c r="AD205" s="77"/>
      <c r="AE205" s="77"/>
      <c r="AF205" s="142">
        <f t="shared" si="198"/>
        <v>0</v>
      </c>
      <c r="AG205" s="73"/>
      <c r="AH205" s="74"/>
      <c r="AI205" s="146">
        <f>IF(Parámetros!$D$19="N/A",AF205-K205,AF205-W205)</f>
        <v>0</v>
      </c>
      <c r="AJ205" s="147">
        <f>IF(Parámetros!$D$19="N/A",IF(ISERROR(IF(AND(K205&gt;1,AF205=0),0%,IF(AND(K205=0,AF205&gt;1),100%,AI205/W205))),0,IF(AND(K205&gt;1,AF205=0),0%,IF(AND(K205=0,AF205&gt;1),100%,AI205/K205))),IF(ISERROR(IF(AND(W205&gt;1,AF205=0),0%,IF(AND(W205=0,AF205&gt;1),100%,AI205/W205))),0,IF(AND(W205&gt;1,AF205=0),0%,IF(AND(W205=0,AF205&gt;1),100%,AI205/W205))))</f>
        <v>0</v>
      </c>
      <c r="AK205" s="147"/>
      <c r="AL205" s="77"/>
      <c r="AM205" s="77"/>
      <c r="AN205" s="142">
        <f t="shared" si="199"/>
        <v>0</v>
      </c>
      <c r="AO205" s="73"/>
      <c r="AP205" s="74"/>
      <c r="AQ205" s="146">
        <f t="shared" si="187"/>
        <v>0</v>
      </c>
      <c r="AR205" s="147">
        <f t="shared" si="188"/>
        <v>0</v>
      </c>
      <c r="AS205" s="147"/>
    </row>
    <row r="206" spans="2:45" ht="15" x14ac:dyDescent="0.25">
      <c r="B206" s="117"/>
      <c r="C206" s="117"/>
      <c r="D206" s="115" t="s">
        <v>312</v>
      </c>
      <c r="E206" s="86" t="s">
        <v>152</v>
      </c>
      <c r="F206" s="77"/>
      <c r="G206" s="77"/>
      <c r="H206" s="142">
        <f t="shared" si="194"/>
        <v>0</v>
      </c>
      <c r="I206" s="77"/>
      <c r="J206" s="77"/>
      <c r="K206" s="142">
        <f t="shared" si="195"/>
        <v>0</v>
      </c>
      <c r="L206" s="81"/>
      <c r="M206" s="81"/>
      <c r="N206" s="146">
        <f t="shared" si="184"/>
        <v>0</v>
      </c>
      <c r="O206" s="147">
        <f t="shared" si="185"/>
        <v>0</v>
      </c>
      <c r="P206" s="147"/>
      <c r="Q206" s="77"/>
      <c r="R206" s="77"/>
      <c r="S206" s="142">
        <f t="shared" si="196"/>
        <v>0</v>
      </c>
      <c r="T206" s="77"/>
      <c r="U206" s="77"/>
      <c r="V206" s="142">
        <f t="shared" si="197"/>
        <v>0</v>
      </c>
      <c r="W206" s="142">
        <f t="shared" si="127"/>
        <v>0</v>
      </c>
      <c r="X206" s="73"/>
      <c r="Y206" s="74"/>
      <c r="Z206" s="82">
        <f t="shared" si="132"/>
        <v>0</v>
      </c>
      <c r="AA206" s="146">
        <f>IF(Parámetros!$D$19="N/A",0,W206-K206)</f>
        <v>0</v>
      </c>
      <c r="AB206" s="147">
        <f t="shared" si="186"/>
        <v>0</v>
      </c>
      <c r="AC206" s="147"/>
      <c r="AD206" s="77"/>
      <c r="AE206" s="77"/>
      <c r="AF206" s="142">
        <f t="shared" si="198"/>
        <v>0</v>
      </c>
      <c r="AG206" s="73"/>
      <c r="AH206" s="74"/>
      <c r="AI206" s="146">
        <f>IF(Parámetros!$D$19="N/A",AF206-K206,AF206-W206)</f>
        <v>0</v>
      </c>
      <c r="AJ206" s="147">
        <f>IF(Parámetros!$D$19="N/A",IF(ISERROR(IF(AND(K206&gt;1,AF206=0),0%,IF(AND(K206=0,AF206&gt;1),100%,AI206/W206))),0,IF(AND(K206&gt;1,AF206=0),0%,IF(AND(K206=0,AF206&gt;1),100%,AI206/K206))),IF(ISERROR(IF(AND(W206&gt;1,AF206=0),0%,IF(AND(W206=0,AF206&gt;1),100%,AI206/W206))),0,IF(AND(W206&gt;1,AF206=0),0%,IF(AND(W206=0,AF206&gt;1),100%,AI206/W206))))</f>
        <v>0</v>
      </c>
      <c r="AK206" s="147"/>
      <c r="AL206" s="77"/>
      <c r="AM206" s="77"/>
      <c r="AN206" s="142">
        <f t="shared" si="199"/>
        <v>0</v>
      </c>
      <c r="AO206" s="73"/>
      <c r="AP206" s="74"/>
      <c r="AQ206" s="146">
        <f t="shared" si="187"/>
        <v>0</v>
      </c>
      <c r="AR206" s="147">
        <f t="shared" si="188"/>
        <v>0</v>
      </c>
      <c r="AS206" s="147"/>
    </row>
    <row r="207" spans="2:45" ht="15" x14ac:dyDescent="0.25">
      <c r="B207" s="117"/>
      <c r="C207" s="117"/>
      <c r="D207" s="115" t="s">
        <v>313</v>
      </c>
      <c r="E207" s="86" t="s">
        <v>153</v>
      </c>
      <c r="F207" s="77"/>
      <c r="G207" s="77"/>
      <c r="H207" s="142">
        <f t="shared" si="194"/>
        <v>0</v>
      </c>
      <c r="I207" s="77"/>
      <c r="J207" s="77"/>
      <c r="K207" s="142">
        <f t="shared" si="195"/>
        <v>0</v>
      </c>
      <c r="L207" s="81"/>
      <c r="M207" s="81"/>
      <c r="N207" s="146">
        <f t="shared" si="184"/>
        <v>0</v>
      </c>
      <c r="O207" s="147">
        <f t="shared" si="185"/>
        <v>0</v>
      </c>
      <c r="P207" s="147"/>
      <c r="Q207" s="77"/>
      <c r="R207" s="77"/>
      <c r="S207" s="142">
        <f t="shared" si="196"/>
        <v>0</v>
      </c>
      <c r="T207" s="77"/>
      <c r="U207" s="77"/>
      <c r="V207" s="142">
        <f t="shared" si="197"/>
        <v>0</v>
      </c>
      <c r="W207" s="142">
        <f t="shared" si="127"/>
        <v>0</v>
      </c>
      <c r="X207" s="73"/>
      <c r="Y207" s="74"/>
      <c r="Z207" s="82">
        <f t="shared" si="132"/>
        <v>0</v>
      </c>
      <c r="AA207" s="146">
        <f>IF(Parámetros!$D$19="N/A",0,W207-K207)</f>
        <v>0</v>
      </c>
      <c r="AB207" s="147">
        <f t="shared" si="186"/>
        <v>0</v>
      </c>
      <c r="AC207" s="147"/>
      <c r="AD207" s="77"/>
      <c r="AE207" s="77"/>
      <c r="AF207" s="142">
        <f t="shared" si="198"/>
        <v>0</v>
      </c>
      <c r="AG207" s="73"/>
      <c r="AH207" s="74"/>
      <c r="AI207" s="146">
        <f>IF(Parámetros!$D$19="N/A",AF207-K207,AF207-W207)</f>
        <v>0</v>
      </c>
      <c r="AJ207" s="147">
        <f>IF(Parámetros!$D$19="N/A",IF(ISERROR(IF(AND(K207&gt;1,AF207=0),0%,IF(AND(K207=0,AF207&gt;1),100%,AI207/W207))),0,IF(AND(K207&gt;1,AF207=0),0%,IF(AND(K207=0,AF207&gt;1),100%,AI207/K207))),IF(ISERROR(IF(AND(W207&gt;1,AF207=0),0%,IF(AND(W207=0,AF207&gt;1),100%,AI207/W207))),0,IF(AND(W207&gt;1,AF207=0),0%,IF(AND(W207=0,AF207&gt;1),100%,AI207/W207))))</f>
        <v>0</v>
      </c>
      <c r="AK207" s="147"/>
      <c r="AL207" s="77"/>
      <c r="AM207" s="77"/>
      <c r="AN207" s="142">
        <f t="shared" si="199"/>
        <v>0</v>
      </c>
      <c r="AO207" s="73"/>
      <c r="AP207" s="74"/>
      <c r="AQ207" s="146">
        <f t="shared" si="187"/>
        <v>0</v>
      </c>
      <c r="AR207" s="147">
        <f t="shared" si="188"/>
        <v>0</v>
      </c>
      <c r="AS207" s="147"/>
    </row>
    <row r="208" spans="2:45" ht="15" x14ac:dyDescent="0.25">
      <c r="B208" s="117"/>
      <c r="C208" s="117"/>
      <c r="D208" s="115" t="s">
        <v>314</v>
      </c>
      <c r="E208" s="86" t="s">
        <v>154</v>
      </c>
      <c r="F208" s="77"/>
      <c r="G208" s="77"/>
      <c r="H208" s="142">
        <f t="shared" si="194"/>
        <v>0</v>
      </c>
      <c r="I208" s="77"/>
      <c r="J208" s="77"/>
      <c r="K208" s="142">
        <f t="shared" si="195"/>
        <v>0</v>
      </c>
      <c r="L208" s="81"/>
      <c r="M208" s="81"/>
      <c r="N208" s="146">
        <f t="shared" si="184"/>
        <v>0</v>
      </c>
      <c r="O208" s="147">
        <f t="shared" si="185"/>
        <v>0</v>
      </c>
      <c r="P208" s="147"/>
      <c r="Q208" s="77"/>
      <c r="R208" s="77"/>
      <c r="S208" s="142">
        <f t="shared" si="196"/>
        <v>0</v>
      </c>
      <c r="T208" s="77"/>
      <c r="U208" s="77"/>
      <c r="V208" s="142">
        <f t="shared" si="197"/>
        <v>0</v>
      </c>
      <c r="W208" s="142">
        <f t="shared" si="127"/>
        <v>0</v>
      </c>
      <c r="X208" s="73"/>
      <c r="Y208" s="74"/>
      <c r="Z208" s="82">
        <f t="shared" si="132"/>
        <v>0</v>
      </c>
      <c r="AA208" s="146">
        <f>IF(Parámetros!$D$19="N/A",0,W208-K208)</f>
        <v>0</v>
      </c>
      <c r="AB208" s="147">
        <f t="shared" si="186"/>
        <v>0</v>
      </c>
      <c r="AC208" s="147"/>
      <c r="AD208" s="77"/>
      <c r="AE208" s="77"/>
      <c r="AF208" s="142">
        <f t="shared" si="198"/>
        <v>0</v>
      </c>
      <c r="AG208" s="73"/>
      <c r="AH208" s="74"/>
      <c r="AI208" s="146">
        <f>IF(Parámetros!$D$19="N/A",AF208-K208,AF208-W208)</f>
        <v>0</v>
      </c>
      <c r="AJ208" s="147">
        <f>IF(Parámetros!$D$19="N/A",IF(ISERROR(IF(AND(K208&gt;1,AF208=0),0%,IF(AND(K208=0,AF208&gt;1),100%,AI208/W208))),0,IF(AND(K208&gt;1,AF208=0),0%,IF(AND(K208=0,AF208&gt;1),100%,AI208/K208))),IF(ISERROR(IF(AND(W208&gt;1,AF208=0),0%,IF(AND(W208=0,AF208&gt;1),100%,AI208/W208))),0,IF(AND(W208&gt;1,AF208=0),0%,IF(AND(W208=0,AF208&gt;1),100%,AI208/W208))))</f>
        <v>0</v>
      </c>
      <c r="AK208" s="147"/>
      <c r="AL208" s="77"/>
      <c r="AM208" s="77"/>
      <c r="AN208" s="142">
        <f t="shared" si="199"/>
        <v>0</v>
      </c>
      <c r="AO208" s="73"/>
      <c r="AP208" s="74"/>
      <c r="AQ208" s="146">
        <f t="shared" si="187"/>
        <v>0</v>
      </c>
      <c r="AR208" s="147">
        <f t="shared" si="188"/>
        <v>0</v>
      </c>
      <c r="AS208" s="147"/>
    </row>
    <row r="209" spans="2:45" ht="15" x14ac:dyDescent="0.25">
      <c r="B209" s="117"/>
      <c r="C209" s="117"/>
      <c r="D209" s="115" t="s">
        <v>386</v>
      </c>
      <c r="E209" s="86" t="s">
        <v>155</v>
      </c>
      <c r="F209" s="77"/>
      <c r="G209" s="77"/>
      <c r="H209" s="142">
        <f t="shared" si="194"/>
        <v>0</v>
      </c>
      <c r="I209" s="77"/>
      <c r="J209" s="77"/>
      <c r="K209" s="142">
        <f t="shared" si="195"/>
        <v>0</v>
      </c>
      <c r="L209" s="81"/>
      <c r="M209" s="81"/>
      <c r="N209" s="146">
        <f t="shared" si="184"/>
        <v>0</v>
      </c>
      <c r="O209" s="147">
        <f t="shared" si="185"/>
        <v>0</v>
      </c>
      <c r="P209" s="147"/>
      <c r="Q209" s="77"/>
      <c r="R209" s="77"/>
      <c r="S209" s="142">
        <f t="shared" si="196"/>
        <v>0</v>
      </c>
      <c r="T209" s="77"/>
      <c r="U209" s="77"/>
      <c r="V209" s="142">
        <f t="shared" si="197"/>
        <v>0</v>
      </c>
      <c r="W209" s="142">
        <f t="shared" si="127"/>
        <v>0</v>
      </c>
      <c r="X209" s="73"/>
      <c r="Y209" s="74"/>
      <c r="Z209" s="82">
        <f t="shared" si="132"/>
        <v>0</v>
      </c>
      <c r="AA209" s="146">
        <f>IF(Parámetros!$D$19="N/A",0,W209-K209)</f>
        <v>0</v>
      </c>
      <c r="AB209" s="147">
        <f t="shared" si="186"/>
        <v>0</v>
      </c>
      <c r="AC209" s="147"/>
      <c r="AD209" s="77"/>
      <c r="AE209" s="77"/>
      <c r="AF209" s="142">
        <f t="shared" si="198"/>
        <v>0</v>
      </c>
      <c r="AG209" s="73"/>
      <c r="AH209" s="74"/>
      <c r="AI209" s="146">
        <f>IF(Parámetros!$D$19="N/A",AF209-K209,AF209-W209)</f>
        <v>0</v>
      </c>
      <c r="AJ209" s="147">
        <f>IF(Parámetros!$D$19="N/A",IF(ISERROR(IF(AND(K209&gt;1,AF209=0),0%,IF(AND(K209=0,AF209&gt;1),100%,AI209/W209))),0,IF(AND(K209&gt;1,AF209=0),0%,IF(AND(K209=0,AF209&gt;1),100%,AI209/K209))),IF(ISERROR(IF(AND(W209&gt;1,AF209=0),0%,IF(AND(W209=0,AF209&gt;1),100%,AI209/W209))),0,IF(AND(W209&gt;1,AF209=0),0%,IF(AND(W209=0,AF209&gt;1),100%,AI209/W209))))</f>
        <v>0</v>
      </c>
      <c r="AK209" s="147"/>
      <c r="AL209" s="77"/>
      <c r="AM209" s="77"/>
      <c r="AN209" s="142">
        <f t="shared" si="199"/>
        <v>0</v>
      </c>
      <c r="AO209" s="73"/>
      <c r="AP209" s="74"/>
      <c r="AQ209" s="146">
        <f t="shared" si="187"/>
        <v>0</v>
      </c>
      <c r="AR209" s="147">
        <f t="shared" si="188"/>
        <v>0</v>
      </c>
      <c r="AS209" s="147"/>
    </row>
    <row r="210" spans="2:45" ht="15" x14ac:dyDescent="0.25">
      <c r="B210" s="117"/>
      <c r="C210" s="117"/>
      <c r="D210" s="115" t="s">
        <v>315</v>
      </c>
      <c r="E210" s="86" t="s">
        <v>156</v>
      </c>
      <c r="F210" s="77"/>
      <c r="G210" s="77"/>
      <c r="H210" s="142">
        <f t="shared" si="194"/>
        <v>0</v>
      </c>
      <c r="I210" s="77"/>
      <c r="J210" s="77"/>
      <c r="K210" s="142">
        <f t="shared" si="195"/>
        <v>0</v>
      </c>
      <c r="L210" s="81"/>
      <c r="M210" s="81"/>
      <c r="N210" s="146">
        <f t="shared" si="184"/>
        <v>0</v>
      </c>
      <c r="O210" s="147">
        <f t="shared" si="185"/>
        <v>0</v>
      </c>
      <c r="P210" s="147"/>
      <c r="Q210" s="77"/>
      <c r="R210" s="77"/>
      <c r="S210" s="142">
        <f t="shared" si="196"/>
        <v>0</v>
      </c>
      <c r="T210" s="77"/>
      <c r="U210" s="77"/>
      <c r="V210" s="142">
        <f t="shared" si="197"/>
        <v>0</v>
      </c>
      <c r="W210" s="142">
        <f t="shared" si="127"/>
        <v>0</v>
      </c>
      <c r="X210" s="73"/>
      <c r="Y210" s="74"/>
      <c r="Z210" s="82">
        <f t="shared" si="132"/>
        <v>0</v>
      </c>
      <c r="AA210" s="146">
        <f>IF(Parámetros!$D$19="N/A",0,W210-K210)</f>
        <v>0</v>
      </c>
      <c r="AB210" s="147">
        <f t="shared" si="186"/>
        <v>0</v>
      </c>
      <c r="AC210" s="147"/>
      <c r="AD210" s="77"/>
      <c r="AE210" s="77"/>
      <c r="AF210" s="142">
        <f t="shared" si="198"/>
        <v>0</v>
      </c>
      <c r="AG210" s="73"/>
      <c r="AH210" s="74"/>
      <c r="AI210" s="146">
        <f>IF(Parámetros!$D$19="N/A",AF210-K210,AF210-W210)</f>
        <v>0</v>
      </c>
      <c r="AJ210" s="147">
        <f>IF(Parámetros!$D$19="N/A",IF(ISERROR(IF(AND(K210&gt;1,AF210=0),0%,IF(AND(K210=0,AF210&gt;1),100%,AI210/W210))),0,IF(AND(K210&gt;1,AF210=0),0%,IF(AND(K210=0,AF210&gt;1),100%,AI210/K210))),IF(ISERROR(IF(AND(W210&gt;1,AF210=0),0%,IF(AND(W210=0,AF210&gt;1),100%,AI210/W210))),0,IF(AND(W210&gt;1,AF210=0),0%,IF(AND(W210=0,AF210&gt;1),100%,AI210/W210))))</f>
        <v>0</v>
      </c>
      <c r="AK210" s="147"/>
      <c r="AL210" s="77"/>
      <c r="AM210" s="77"/>
      <c r="AN210" s="142">
        <f t="shared" si="199"/>
        <v>0</v>
      </c>
      <c r="AO210" s="73"/>
      <c r="AP210" s="74"/>
      <c r="AQ210" s="146">
        <f t="shared" si="187"/>
        <v>0</v>
      </c>
      <c r="AR210" s="147">
        <f t="shared" si="188"/>
        <v>0</v>
      </c>
      <c r="AS210" s="147"/>
    </row>
    <row r="211" spans="2:45" ht="25.5" x14ac:dyDescent="0.25">
      <c r="B211" s="117"/>
      <c r="C211" s="117"/>
      <c r="D211" s="113" t="s">
        <v>316</v>
      </c>
      <c r="E211" s="92" t="s">
        <v>340</v>
      </c>
      <c r="F211" s="77"/>
      <c r="G211" s="77"/>
      <c r="H211" s="142">
        <f>+H212+H213</f>
        <v>0</v>
      </c>
      <c r="I211" s="77"/>
      <c r="J211" s="77"/>
      <c r="K211" s="142">
        <f>+K212+K213</f>
        <v>0</v>
      </c>
      <c r="L211" s="81"/>
      <c r="M211" s="81"/>
      <c r="N211" s="146">
        <f t="shared" si="184"/>
        <v>0</v>
      </c>
      <c r="O211" s="147">
        <f t="shared" si="185"/>
        <v>0</v>
      </c>
      <c r="P211" s="147"/>
      <c r="Q211" s="77"/>
      <c r="R211" s="77"/>
      <c r="S211" s="142">
        <f>+S212+S213</f>
        <v>0</v>
      </c>
      <c r="T211" s="77"/>
      <c r="U211" s="77"/>
      <c r="V211" s="142">
        <f>+V212+V213</f>
        <v>0</v>
      </c>
      <c r="W211" s="142">
        <f t="shared" si="127"/>
        <v>0</v>
      </c>
      <c r="X211" s="73"/>
      <c r="Y211" s="74"/>
      <c r="Z211" s="82">
        <f t="shared" si="132"/>
        <v>0</v>
      </c>
      <c r="AA211" s="146">
        <f>IF(Parámetros!$D$19="N/A",0,W211-K211)</f>
        <v>0</v>
      </c>
      <c r="AB211" s="147">
        <f t="shared" si="186"/>
        <v>0</v>
      </c>
      <c r="AC211" s="147"/>
      <c r="AD211" s="77"/>
      <c r="AE211" s="77"/>
      <c r="AF211" s="142">
        <f>+AF212+AF213</f>
        <v>0</v>
      </c>
      <c r="AG211" s="73"/>
      <c r="AH211" s="74"/>
      <c r="AI211" s="146">
        <f>IF(Parámetros!$D$19="N/A",AF211-K211,AF211-W211)</f>
        <v>0</v>
      </c>
      <c r="AJ211" s="147">
        <f>IF(Parámetros!$D$19="N/A",IF(ISERROR(IF(AND(K211&gt;1,AF211=0),0%,IF(AND(K211=0,AF211&gt;1),100%,AI211/W211))),0,IF(AND(K211&gt;1,AF211=0),0%,IF(AND(K211=0,AF211&gt;1),100%,AI211/K211))),IF(ISERROR(IF(AND(W211&gt;1,AF211=0),0%,IF(AND(W211=0,AF211&gt;1),100%,AI211/W211))),0,IF(AND(W211&gt;1,AF211=0),0%,IF(AND(W211=0,AF211&gt;1),100%,AI211/W211))))</f>
        <v>0</v>
      </c>
      <c r="AK211" s="147"/>
      <c r="AL211" s="77"/>
      <c r="AM211" s="77"/>
      <c r="AN211" s="142">
        <f>+AN212+AN213</f>
        <v>0</v>
      </c>
      <c r="AO211" s="73"/>
      <c r="AP211" s="74"/>
      <c r="AQ211" s="146">
        <f t="shared" si="187"/>
        <v>0</v>
      </c>
      <c r="AR211" s="147">
        <f t="shared" si="188"/>
        <v>0</v>
      </c>
      <c r="AS211" s="147"/>
    </row>
    <row r="212" spans="2:45" ht="15" x14ac:dyDescent="0.25">
      <c r="B212" s="117"/>
      <c r="C212" s="117"/>
      <c r="D212" s="115" t="s">
        <v>317</v>
      </c>
      <c r="E212" s="86" t="s">
        <v>157</v>
      </c>
      <c r="F212" s="77"/>
      <c r="G212" s="77"/>
      <c r="H212" s="142">
        <f t="shared" ref="H212:H213" si="200">+F212+G212</f>
        <v>0</v>
      </c>
      <c r="I212" s="77"/>
      <c r="J212" s="77"/>
      <c r="K212" s="142">
        <f>+I212+J212</f>
        <v>0</v>
      </c>
      <c r="L212" s="81"/>
      <c r="M212" s="81"/>
      <c r="N212" s="146">
        <f t="shared" si="184"/>
        <v>0</v>
      </c>
      <c r="O212" s="147">
        <f t="shared" si="185"/>
        <v>0</v>
      </c>
      <c r="P212" s="147"/>
      <c r="Q212" s="77"/>
      <c r="R212" s="77"/>
      <c r="S212" s="142">
        <f t="shared" ref="S212:S213" si="201">+Q212+R212</f>
        <v>0</v>
      </c>
      <c r="T212" s="77"/>
      <c r="U212" s="77"/>
      <c r="V212" s="142">
        <f t="shared" ref="V212:V213" si="202">+T212+U212</f>
        <v>0</v>
      </c>
      <c r="W212" s="142">
        <f t="shared" si="127"/>
        <v>0</v>
      </c>
      <c r="X212" s="73"/>
      <c r="Y212" s="74"/>
      <c r="Z212" s="82">
        <f t="shared" si="132"/>
        <v>0</v>
      </c>
      <c r="AA212" s="146">
        <f>IF(Parámetros!$D$19="N/A",0,W212-K212)</f>
        <v>0</v>
      </c>
      <c r="AB212" s="147">
        <f t="shared" si="186"/>
        <v>0</v>
      </c>
      <c r="AC212" s="147"/>
      <c r="AD212" s="77"/>
      <c r="AE212" s="77"/>
      <c r="AF212" s="142">
        <f t="shared" ref="AF212:AF213" si="203">+AD212+AE212</f>
        <v>0</v>
      </c>
      <c r="AG212" s="73"/>
      <c r="AH212" s="74"/>
      <c r="AI212" s="146">
        <f>IF(Parámetros!$D$19="N/A",AF212-K212,AF212-W212)</f>
        <v>0</v>
      </c>
      <c r="AJ212" s="147">
        <f>IF(Parámetros!$D$19="N/A",IF(ISERROR(IF(AND(K212&gt;1,AF212=0),0%,IF(AND(K212=0,AF212&gt;1),100%,AI212/W212))),0,IF(AND(K212&gt;1,AF212=0),0%,IF(AND(K212=0,AF212&gt;1),100%,AI212/K212))),IF(ISERROR(IF(AND(W212&gt;1,AF212=0),0%,IF(AND(W212=0,AF212&gt;1),100%,AI212/W212))),0,IF(AND(W212&gt;1,AF212=0),0%,IF(AND(W212=0,AF212&gt;1),100%,AI212/W212))))</f>
        <v>0</v>
      </c>
      <c r="AK212" s="147"/>
      <c r="AL212" s="77"/>
      <c r="AM212" s="77"/>
      <c r="AN212" s="142">
        <f t="shared" ref="AN212:AN213" si="204">+AL212+AM212</f>
        <v>0</v>
      </c>
      <c r="AO212" s="73"/>
      <c r="AP212" s="74"/>
      <c r="AQ212" s="146">
        <f t="shared" si="187"/>
        <v>0</v>
      </c>
      <c r="AR212" s="147">
        <f t="shared" si="188"/>
        <v>0</v>
      </c>
      <c r="AS212" s="147"/>
    </row>
    <row r="213" spans="2:45" ht="25.5" x14ac:dyDescent="0.25">
      <c r="B213" s="117"/>
      <c r="C213" s="117"/>
      <c r="D213" s="115" t="s">
        <v>387</v>
      </c>
      <c r="E213" s="86" t="s">
        <v>342</v>
      </c>
      <c r="F213" s="77"/>
      <c r="G213" s="77"/>
      <c r="H213" s="142">
        <f t="shared" si="200"/>
        <v>0</v>
      </c>
      <c r="I213" s="77"/>
      <c r="J213" s="77"/>
      <c r="K213" s="142">
        <f>+I213+J213</f>
        <v>0</v>
      </c>
      <c r="L213" s="81"/>
      <c r="M213" s="81"/>
      <c r="N213" s="146">
        <f t="shared" si="184"/>
        <v>0</v>
      </c>
      <c r="O213" s="147">
        <f t="shared" si="185"/>
        <v>0</v>
      </c>
      <c r="P213" s="147"/>
      <c r="Q213" s="77"/>
      <c r="R213" s="77"/>
      <c r="S213" s="142">
        <f t="shared" si="201"/>
        <v>0</v>
      </c>
      <c r="T213" s="77"/>
      <c r="U213" s="77"/>
      <c r="V213" s="142">
        <f t="shared" si="202"/>
        <v>0</v>
      </c>
      <c r="W213" s="142">
        <f t="shared" si="127"/>
        <v>0</v>
      </c>
      <c r="X213" s="73"/>
      <c r="Y213" s="74"/>
      <c r="Z213" s="82">
        <f t="shared" si="132"/>
        <v>0</v>
      </c>
      <c r="AA213" s="146">
        <f>IF(Parámetros!$D$19="N/A",0,W213-K213)</f>
        <v>0</v>
      </c>
      <c r="AB213" s="147">
        <f t="shared" si="186"/>
        <v>0</v>
      </c>
      <c r="AC213" s="147"/>
      <c r="AD213" s="77"/>
      <c r="AE213" s="77"/>
      <c r="AF213" s="142">
        <f t="shared" si="203"/>
        <v>0</v>
      </c>
      <c r="AG213" s="73"/>
      <c r="AH213" s="74"/>
      <c r="AI213" s="146">
        <f>IF(Parámetros!$D$19="N/A",AF213-K213,AF213-W213)</f>
        <v>0</v>
      </c>
      <c r="AJ213" s="147">
        <f>IF(Parámetros!$D$19="N/A",IF(ISERROR(IF(AND(K213&gt;1,AF213=0),0%,IF(AND(K213=0,AF213&gt;1),100%,AI213/W213))),0,IF(AND(K213&gt;1,AF213=0),0%,IF(AND(K213=0,AF213&gt;1),100%,AI213/K213))),IF(ISERROR(IF(AND(W213&gt;1,AF213=0),0%,IF(AND(W213=0,AF213&gt;1),100%,AI213/W213))),0,IF(AND(W213&gt;1,AF213=0),0%,IF(AND(W213=0,AF213&gt;1),100%,AI213/W213))))</f>
        <v>0</v>
      </c>
      <c r="AK213" s="147"/>
      <c r="AL213" s="77"/>
      <c r="AM213" s="77"/>
      <c r="AN213" s="142">
        <f t="shared" si="204"/>
        <v>0</v>
      </c>
      <c r="AO213" s="73"/>
      <c r="AP213" s="74"/>
      <c r="AQ213" s="146">
        <f t="shared" si="187"/>
        <v>0</v>
      </c>
      <c r="AR213" s="147">
        <f t="shared" si="188"/>
        <v>0</v>
      </c>
      <c r="AS213" s="147"/>
    </row>
    <row r="214" spans="2:45" ht="15" x14ac:dyDescent="0.25">
      <c r="B214" s="117"/>
      <c r="C214" s="117"/>
      <c r="D214" s="112" t="s">
        <v>318</v>
      </c>
      <c r="E214" s="88" t="s">
        <v>192</v>
      </c>
      <c r="F214" s="77"/>
      <c r="G214" s="77"/>
      <c r="H214" s="142">
        <f>+H215+H225</f>
        <v>0</v>
      </c>
      <c r="I214" s="77"/>
      <c r="J214" s="77"/>
      <c r="K214" s="142">
        <f>+K215+K225</f>
        <v>0</v>
      </c>
      <c r="L214" s="81"/>
      <c r="M214" s="81"/>
      <c r="N214" s="146">
        <f t="shared" si="184"/>
        <v>0</v>
      </c>
      <c r="O214" s="147">
        <f t="shared" si="185"/>
        <v>0</v>
      </c>
      <c r="P214" s="147"/>
      <c r="Q214" s="77"/>
      <c r="R214" s="77"/>
      <c r="S214" s="142">
        <f>+S215+S225</f>
        <v>0</v>
      </c>
      <c r="T214" s="77"/>
      <c r="U214" s="77"/>
      <c r="V214" s="142">
        <f>+V215+V225</f>
        <v>0</v>
      </c>
      <c r="W214" s="142">
        <f t="shared" si="127"/>
        <v>0</v>
      </c>
      <c r="X214" s="73"/>
      <c r="Y214" s="74"/>
      <c r="Z214" s="82">
        <f t="shared" si="132"/>
        <v>0</v>
      </c>
      <c r="AA214" s="146">
        <f>IF(Parámetros!$D$19="N/A",0,W214-K214)</f>
        <v>0</v>
      </c>
      <c r="AB214" s="147">
        <f t="shared" si="186"/>
        <v>0</v>
      </c>
      <c r="AC214" s="147"/>
      <c r="AD214" s="77"/>
      <c r="AE214" s="77"/>
      <c r="AF214" s="142">
        <f>+AF215+AF225</f>
        <v>0</v>
      </c>
      <c r="AG214" s="73"/>
      <c r="AH214" s="74"/>
      <c r="AI214" s="146">
        <f>IF(Parámetros!$D$19="N/A",AF214-K214,AF214-W214)</f>
        <v>0</v>
      </c>
      <c r="AJ214" s="147">
        <f>IF(Parámetros!$D$19="N/A",IF(ISERROR(IF(AND(K214&gt;1,AF214=0),0%,IF(AND(K214=0,AF214&gt;1),100%,AI214/W214))),0,IF(AND(K214&gt;1,AF214=0),0%,IF(AND(K214=0,AF214&gt;1),100%,AI214/K214))),IF(ISERROR(IF(AND(W214&gt;1,AF214=0),0%,IF(AND(W214=0,AF214&gt;1),100%,AI214/W214))),0,IF(AND(W214&gt;1,AF214=0),0%,IF(AND(W214=0,AF214&gt;1),100%,AI214/W214))))</f>
        <v>0</v>
      </c>
      <c r="AK214" s="147"/>
      <c r="AL214" s="77"/>
      <c r="AM214" s="77"/>
      <c r="AN214" s="142">
        <f>+AN215+AN225</f>
        <v>0</v>
      </c>
      <c r="AO214" s="73"/>
      <c r="AP214" s="74"/>
      <c r="AQ214" s="146">
        <f t="shared" si="187"/>
        <v>0</v>
      </c>
      <c r="AR214" s="147">
        <f t="shared" si="188"/>
        <v>0</v>
      </c>
      <c r="AS214" s="147"/>
    </row>
    <row r="215" spans="2:45" ht="25.5" x14ac:dyDescent="0.25">
      <c r="B215" s="117"/>
      <c r="C215" s="117"/>
      <c r="D215" s="113" t="s">
        <v>319</v>
      </c>
      <c r="E215" s="92" t="s">
        <v>336</v>
      </c>
      <c r="F215" s="77"/>
      <c r="G215" s="77"/>
      <c r="H215" s="142">
        <f>+H216+H217+H218+H219+H220+H221+H222+H223+H224</f>
        <v>0</v>
      </c>
      <c r="I215" s="77"/>
      <c r="J215" s="77"/>
      <c r="K215" s="142">
        <f>+K216+K217+K218+K219+K220+K221+K222+K223+K224</f>
        <v>0</v>
      </c>
      <c r="L215" s="81"/>
      <c r="M215" s="81"/>
      <c r="N215" s="146">
        <f t="shared" si="184"/>
        <v>0</v>
      </c>
      <c r="O215" s="147">
        <f t="shared" si="185"/>
        <v>0</v>
      </c>
      <c r="P215" s="147"/>
      <c r="Q215" s="77"/>
      <c r="R215" s="77"/>
      <c r="S215" s="142">
        <f>+S216+S217+S218+S219+S220+S221+S222+S223+S224</f>
        <v>0</v>
      </c>
      <c r="T215" s="77"/>
      <c r="U215" s="77"/>
      <c r="V215" s="142">
        <f>+V216+V217+V218+V219+V220+V221+V222+V223+V224</f>
        <v>0</v>
      </c>
      <c r="W215" s="142">
        <f t="shared" si="127"/>
        <v>0</v>
      </c>
      <c r="X215" s="73"/>
      <c r="Y215" s="74"/>
      <c r="Z215" s="82">
        <f t="shared" si="132"/>
        <v>0</v>
      </c>
      <c r="AA215" s="146">
        <f>IF(Parámetros!$D$19="N/A",0,W215-K215)</f>
        <v>0</v>
      </c>
      <c r="AB215" s="147">
        <f t="shared" si="186"/>
        <v>0</v>
      </c>
      <c r="AC215" s="147"/>
      <c r="AD215" s="77"/>
      <c r="AE215" s="77"/>
      <c r="AF215" s="142">
        <f>+AF216+AF217+AF218+AF219+AF220+AF221+AF222+AF223+AF224</f>
        <v>0</v>
      </c>
      <c r="AG215" s="73"/>
      <c r="AH215" s="74"/>
      <c r="AI215" s="146">
        <f>IF(Parámetros!$D$19="N/A",AF215-K215,AF215-W215)</f>
        <v>0</v>
      </c>
      <c r="AJ215" s="147">
        <f>IF(Parámetros!$D$19="N/A",IF(ISERROR(IF(AND(K215&gt;1,AF215=0),0%,IF(AND(K215=0,AF215&gt;1),100%,AI215/W215))),0,IF(AND(K215&gt;1,AF215=0),0%,IF(AND(K215=0,AF215&gt;1),100%,AI215/K215))),IF(ISERROR(IF(AND(W215&gt;1,AF215=0),0%,IF(AND(W215=0,AF215&gt;1),100%,AI215/W215))),0,IF(AND(W215&gt;1,AF215=0),0%,IF(AND(W215=0,AF215&gt;1),100%,AI215/W215))))</f>
        <v>0</v>
      </c>
      <c r="AK215" s="147"/>
      <c r="AL215" s="77"/>
      <c r="AM215" s="77"/>
      <c r="AN215" s="142">
        <f>+AN216+AN217+AN218+AN219+AN220+AN221+AN222+AN223+AN224</f>
        <v>0</v>
      </c>
      <c r="AO215" s="73"/>
      <c r="AP215" s="74"/>
      <c r="AQ215" s="146">
        <f t="shared" si="187"/>
        <v>0</v>
      </c>
      <c r="AR215" s="147">
        <f t="shared" si="188"/>
        <v>0</v>
      </c>
      <c r="AS215" s="147"/>
    </row>
    <row r="216" spans="2:45" ht="15" x14ac:dyDescent="0.25">
      <c r="B216" s="117"/>
      <c r="C216" s="117"/>
      <c r="D216" s="115" t="s">
        <v>320</v>
      </c>
      <c r="E216" s="86" t="s">
        <v>160</v>
      </c>
      <c r="F216" s="77"/>
      <c r="G216" s="77"/>
      <c r="H216" s="142">
        <f t="shared" ref="H216:H224" si="205">+F216+G216</f>
        <v>0</v>
      </c>
      <c r="I216" s="77"/>
      <c r="J216" s="77"/>
      <c r="K216" s="142">
        <f t="shared" ref="K216:K224" si="206">+I216+J216</f>
        <v>0</v>
      </c>
      <c r="L216" s="81"/>
      <c r="M216" s="81"/>
      <c r="N216" s="146">
        <f t="shared" si="184"/>
        <v>0</v>
      </c>
      <c r="O216" s="147">
        <f t="shared" si="185"/>
        <v>0</v>
      </c>
      <c r="P216" s="147"/>
      <c r="Q216" s="77"/>
      <c r="R216" s="77"/>
      <c r="S216" s="142">
        <f t="shared" ref="S216:S224" si="207">+Q216+R216</f>
        <v>0</v>
      </c>
      <c r="T216" s="77"/>
      <c r="U216" s="77"/>
      <c r="V216" s="142">
        <f t="shared" ref="V216:V224" si="208">+T216+U216</f>
        <v>0</v>
      </c>
      <c r="W216" s="142">
        <f t="shared" si="127"/>
        <v>0</v>
      </c>
      <c r="X216" s="73"/>
      <c r="Y216" s="74"/>
      <c r="Z216" s="82">
        <f t="shared" si="132"/>
        <v>0</v>
      </c>
      <c r="AA216" s="146">
        <f>IF(Parámetros!$D$19="N/A",0,W216-K216)</f>
        <v>0</v>
      </c>
      <c r="AB216" s="147">
        <f t="shared" si="186"/>
        <v>0</v>
      </c>
      <c r="AC216" s="147"/>
      <c r="AD216" s="77"/>
      <c r="AE216" s="77"/>
      <c r="AF216" s="142">
        <f t="shared" ref="AF216:AF224" si="209">+AD216+AE216</f>
        <v>0</v>
      </c>
      <c r="AG216" s="73"/>
      <c r="AH216" s="74"/>
      <c r="AI216" s="146">
        <f>IF(Parámetros!$D$19="N/A",AF216-K216,AF216-W216)</f>
        <v>0</v>
      </c>
      <c r="AJ216" s="147">
        <f>IF(Parámetros!$D$19="N/A",IF(ISERROR(IF(AND(K216&gt;1,AF216=0),0%,IF(AND(K216=0,AF216&gt;1),100%,AI216/W216))),0,IF(AND(K216&gt;1,AF216=0),0%,IF(AND(K216=0,AF216&gt;1),100%,AI216/K216))),IF(ISERROR(IF(AND(W216&gt;1,AF216=0),0%,IF(AND(W216=0,AF216&gt;1),100%,AI216/W216))),0,IF(AND(W216&gt;1,AF216=0),0%,IF(AND(W216=0,AF216&gt;1),100%,AI216/W216))))</f>
        <v>0</v>
      </c>
      <c r="AK216" s="147"/>
      <c r="AL216" s="77"/>
      <c r="AM216" s="77"/>
      <c r="AN216" s="142">
        <f t="shared" ref="AN216:AN224" si="210">+AL216+AM216</f>
        <v>0</v>
      </c>
      <c r="AO216" s="73"/>
      <c r="AP216" s="74"/>
      <c r="AQ216" s="146">
        <f t="shared" si="187"/>
        <v>0</v>
      </c>
      <c r="AR216" s="147">
        <f t="shared" si="188"/>
        <v>0</v>
      </c>
      <c r="AS216" s="147"/>
    </row>
    <row r="217" spans="2:45" ht="15" x14ac:dyDescent="0.25">
      <c r="B217" s="117"/>
      <c r="C217" s="117"/>
      <c r="D217" s="115" t="s">
        <v>321</v>
      </c>
      <c r="E217" s="86" t="s">
        <v>148</v>
      </c>
      <c r="F217" s="77"/>
      <c r="G217" s="77"/>
      <c r="H217" s="142">
        <f t="shared" si="205"/>
        <v>0</v>
      </c>
      <c r="I217" s="77"/>
      <c r="J217" s="77"/>
      <c r="K217" s="142">
        <f t="shared" si="206"/>
        <v>0</v>
      </c>
      <c r="L217" s="81"/>
      <c r="M217" s="81"/>
      <c r="N217" s="146">
        <f t="shared" si="184"/>
        <v>0</v>
      </c>
      <c r="O217" s="147">
        <f t="shared" si="185"/>
        <v>0</v>
      </c>
      <c r="P217" s="147"/>
      <c r="Q217" s="77"/>
      <c r="R217" s="77"/>
      <c r="S217" s="142">
        <f t="shared" si="207"/>
        <v>0</v>
      </c>
      <c r="T217" s="77"/>
      <c r="U217" s="77"/>
      <c r="V217" s="142">
        <f t="shared" si="208"/>
        <v>0</v>
      </c>
      <c r="W217" s="142">
        <f t="shared" ref="W217:W240" si="211">+S217+V217</f>
        <v>0</v>
      </c>
      <c r="X217" s="73"/>
      <c r="Y217" s="74"/>
      <c r="Z217" s="82">
        <f t="shared" si="132"/>
        <v>0</v>
      </c>
      <c r="AA217" s="146">
        <f>IF(Parámetros!$D$19="N/A",0,W217-K217)</f>
        <v>0</v>
      </c>
      <c r="AB217" s="147">
        <f t="shared" si="186"/>
        <v>0</v>
      </c>
      <c r="AC217" s="147"/>
      <c r="AD217" s="77"/>
      <c r="AE217" s="77"/>
      <c r="AF217" s="142">
        <f t="shared" si="209"/>
        <v>0</v>
      </c>
      <c r="AG217" s="73"/>
      <c r="AH217" s="74"/>
      <c r="AI217" s="146">
        <f>IF(Parámetros!$D$19="N/A",AF217-K217,AF217-W217)</f>
        <v>0</v>
      </c>
      <c r="AJ217" s="147">
        <f>IF(Parámetros!$D$19="N/A",IF(ISERROR(IF(AND(K217&gt;1,AF217=0),0%,IF(AND(K217=0,AF217&gt;1),100%,AI217/W217))),0,IF(AND(K217&gt;1,AF217=0),0%,IF(AND(K217=0,AF217&gt;1),100%,AI217/K217))),IF(ISERROR(IF(AND(W217&gt;1,AF217=0),0%,IF(AND(W217=0,AF217&gt;1),100%,AI217/W217))),0,IF(AND(W217&gt;1,AF217=0),0%,IF(AND(W217=0,AF217&gt;1),100%,AI217/W217))))</f>
        <v>0</v>
      </c>
      <c r="AK217" s="147"/>
      <c r="AL217" s="77"/>
      <c r="AM217" s="77"/>
      <c r="AN217" s="142">
        <f t="shared" si="210"/>
        <v>0</v>
      </c>
      <c r="AO217" s="73"/>
      <c r="AP217" s="74"/>
      <c r="AQ217" s="146">
        <f t="shared" si="187"/>
        <v>0</v>
      </c>
      <c r="AR217" s="147">
        <f t="shared" si="188"/>
        <v>0</v>
      </c>
      <c r="AS217" s="147"/>
    </row>
    <row r="218" spans="2:45" ht="15" x14ac:dyDescent="0.25">
      <c r="B218" s="117"/>
      <c r="C218" s="117"/>
      <c r="D218" s="115" t="s">
        <v>322</v>
      </c>
      <c r="E218" s="86" t="s">
        <v>150</v>
      </c>
      <c r="F218" s="77"/>
      <c r="G218" s="77"/>
      <c r="H218" s="142">
        <f t="shared" si="205"/>
        <v>0</v>
      </c>
      <c r="I218" s="77"/>
      <c r="J218" s="77"/>
      <c r="K218" s="142">
        <f t="shared" si="206"/>
        <v>0</v>
      </c>
      <c r="L218" s="81"/>
      <c r="M218" s="81"/>
      <c r="N218" s="146">
        <f t="shared" si="184"/>
        <v>0</v>
      </c>
      <c r="O218" s="147">
        <f t="shared" si="185"/>
        <v>0</v>
      </c>
      <c r="P218" s="147"/>
      <c r="Q218" s="77"/>
      <c r="R218" s="77"/>
      <c r="S218" s="142">
        <f t="shared" si="207"/>
        <v>0</v>
      </c>
      <c r="T218" s="77"/>
      <c r="U218" s="77"/>
      <c r="V218" s="142">
        <f t="shared" si="208"/>
        <v>0</v>
      </c>
      <c r="W218" s="142">
        <f t="shared" si="211"/>
        <v>0</v>
      </c>
      <c r="X218" s="73"/>
      <c r="Y218" s="74"/>
      <c r="Z218" s="82">
        <f t="shared" ref="Z218:Z240" si="212">+IF($W$241&lt;1,W218/-$W$241,W218/$W$241)</f>
        <v>0</v>
      </c>
      <c r="AA218" s="146">
        <f>IF(Parámetros!$D$19="N/A",0,W218-K218)</f>
        <v>0</v>
      </c>
      <c r="AB218" s="147">
        <f t="shared" si="186"/>
        <v>0</v>
      </c>
      <c r="AC218" s="147"/>
      <c r="AD218" s="77"/>
      <c r="AE218" s="77"/>
      <c r="AF218" s="142">
        <f t="shared" si="209"/>
        <v>0</v>
      </c>
      <c r="AG218" s="73"/>
      <c r="AH218" s="74"/>
      <c r="AI218" s="146">
        <f>IF(Parámetros!$D$19="N/A",AF218-K218,AF218-W218)</f>
        <v>0</v>
      </c>
      <c r="AJ218" s="147">
        <f>IF(Parámetros!$D$19="N/A",IF(ISERROR(IF(AND(K218&gt;1,AF218=0),0%,IF(AND(K218=0,AF218&gt;1),100%,AI218/W218))),0,IF(AND(K218&gt;1,AF218=0),0%,IF(AND(K218=0,AF218&gt;1),100%,AI218/K218))),IF(ISERROR(IF(AND(W218&gt;1,AF218=0),0%,IF(AND(W218=0,AF218&gt;1),100%,AI218/W218))),0,IF(AND(W218&gt;1,AF218=0),0%,IF(AND(W218=0,AF218&gt;1),100%,AI218/W218))))</f>
        <v>0</v>
      </c>
      <c r="AK218" s="147"/>
      <c r="AL218" s="77"/>
      <c r="AM218" s="77"/>
      <c r="AN218" s="142">
        <f t="shared" si="210"/>
        <v>0</v>
      </c>
      <c r="AO218" s="73"/>
      <c r="AP218" s="74"/>
      <c r="AQ218" s="146">
        <f t="shared" si="187"/>
        <v>0</v>
      </c>
      <c r="AR218" s="147">
        <f t="shared" si="188"/>
        <v>0</v>
      </c>
      <c r="AS218" s="147"/>
    </row>
    <row r="219" spans="2:45" ht="15" x14ac:dyDescent="0.25">
      <c r="B219" s="117"/>
      <c r="C219" s="117"/>
      <c r="D219" s="115" t="s">
        <v>323</v>
      </c>
      <c r="E219" s="86" t="s">
        <v>151</v>
      </c>
      <c r="F219" s="77"/>
      <c r="G219" s="77"/>
      <c r="H219" s="142">
        <f t="shared" si="205"/>
        <v>0</v>
      </c>
      <c r="I219" s="77"/>
      <c r="J219" s="77"/>
      <c r="K219" s="142">
        <f t="shared" si="206"/>
        <v>0</v>
      </c>
      <c r="L219" s="81"/>
      <c r="M219" s="81"/>
      <c r="N219" s="146">
        <f t="shared" si="184"/>
        <v>0</v>
      </c>
      <c r="O219" s="147">
        <f t="shared" si="185"/>
        <v>0</v>
      </c>
      <c r="P219" s="147"/>
      <c r="Q219" s="77"/>
      <c r="R219" s="77"/>
      <c r="S219" s="142">
        <f t="shared" si="207"/>
        <v>0</v>
      </c>
      <c r="T219" s="77"/>
      <c r="U219" s="77"/>
      <c r="V219" s="142">
        <f t="shared" si="208"/>
        <v>0</v>
      </c>
      <c r="W219" s="142">
        <f t="shared" si="211"/>
        <v>0</v>
      </c>
      <c r="X219" s="73"/>
      <c r="Y219" s="74"/>
      <c r="Z219" s="82">
        <f t="shared" si="212"/>
        <v>0</v>
      </c>
      <c r="AA219" s="146">
        <f>IF(Parámetros!$D$19="N/A",0,W219-K219)</f>
        <v>0</v>
      </c>
      <c r="AB219" s="147">
        <f t="shared" si="186"/>
        <v>0</v>
      </c>
      <c r="AC219" s="147"/>
      <c r="AD219" s="77"/>
      <c r="AE219" s="77"/>
      <c r="AF219" s="142">
        <f t="shared" si="209"/>
        <v>0</v>
      </c>
      <c r="AG219" s="73"/>
      <c r="AH219" s="74"/>
      <c r="AI219" s="146">
        <f>IF(Parámetros!$D$19="N/A",AF219-K219,AF219-W219)</f>
        <v>0</v>
      </c>
      <c r="AJ219" s="147">
        <f>IF(Parámetros!$D$19="N/A",IF(ISERROR(IF(AND(K219&gt;1,AF219=0),0%,IF(AND(K219=0,AF219&gt;1),100%,AI219/W219))),0,IF(AND(K219&gt;1,AF219=0),0%,IF(AND(K219=0,AF219&gt;1),100%,AI219/K219))),IF(ISERROR(IF(AND(W219&gt;1,AF219=0),0%,IF(AND(W219=0,AF219&gt;1),100%,AI219/W219))),0,IF(AND(W219&gt;1,AF219=0),0%,IF(AND(W219=0,AF219&gt;1),100%,AI219/W219))))</f>
        <v>0</v>
      </c>
      <c r="AK219" s="147"/>
      <c r="AL219" s="77"/>
      <c r="AM219" s="77"/>
      <c r="AN219" s="142">
        <f t="shared" si="210"/>
        <v>0</v>
      </c>
      <c r="AO219" s="73"/>
      <c r="AP219" s="74"/>
      <c r="AQ219" s="146">
        <f t="shared" si="187"/>
        <v>0</v>
      </c>
      <c r="AR219" s="147">
        <f t="shared" si="188"/>
        <v>0</v>
      </c>
      <c r="AS219" s="147"/>
    </row>
    <row r="220" spans="2:45" ht="15" x14ac:dyDescent="0.25">
      <c r="B220" s="117"/>
      <c r="C220" s="117"/>
      <c r="D220" s="115" t="s">
        <v>324</v>
      </c>
      <c r="E220" s="86" t="s">
        <v>152</v>
      </c>
      <c r="F220" s="77"/>
      <c r="G220" s="77"/>
      <c r="H220" s="142">
        <f t="shared" si="205"/>
        <v>0</v>
      </c>
      <c r="I220" s="77"/>
      <c r="J220" s="77"/>
      <c r="K220" s="142">
        <f t="shared" si="206"/>
        <v>0</v>
      </c>
      <c r="L220" s="81"/>
      <c r="M220" s="81"/>
      <c r="N220" s="146">
        <f t="shared" si="184"/>
        <v>0</v>
      </c>
      <c r="O220" s="147">
        <f t="shared" si="185"/>
        <v>0</v>
      </c>
      <c r="P220" s="147"/>
      <c r="Q220" s="77"/>
      <c r="R220" s="77"/>
      <c r="S220" s="142">
        <f t="shared" si="207"/>
        <v>0</v>
      </c>
      <c r="T220" s="77"/>
      <c r="U220" s="77"/>
      <c r="V220" s="142">
        <f t="shared" si="208"/>
        <v>0</v>
      </c>
      <c r="W220" s="142">
        <f t="shared" si="211"/>
        <v>0</v>
      </c>
      <c r="X220" s="73"/>
      <c r="Y220" s="74"/>
      <c r="Z220" s="82">
        <f t="shared" si="212"/>
        <v>0</v>
      </c>
      <c r="AA220" s="146">
        <f>IF(Parámetros!$D$19="N/A",0,W220-K220)</f>
        <v>0</v>
      </c>
      <c r="AB220" s="147">
        <f t="shared" si="186"/>
        <v>0</v>
      </c>
      <c r="AC220" s="147"/>
      <c r="AD220" s="77"/>
      <c r="AE220" s="77"/>
      <c r="AF220" s="142">
        <f t="shared" si="209"/>
        <v>0</v>
      </c>
      <c r="AG220" s="73"/>
      <c r="AH220" s="74"/>
      <c r="AI220" s="146">
        <f>IF(Parámetros!$D$19="N/A",AF220-K220,AF220-W220)</f>
        <v>0</v>
      </c>
      <c r="AJ220" s="147">
        <f>IF(Parámetros!$D$19="N/A",IF(ISERROR(IF(AND(K220&gt;1,AF220=0),0%,IF(AND(K220=0,AF220&gt;1),100%,AI220/W220))),0,IF(AND(K220&gt;1,AF220=0),0%,IF(AND(K220=0,AF220&gt;1),100%,AI220/K220))),IF(ISERROR(IF(AND(W220&gt;1,AF220=0),0%,IF(AND(W220=0,AF220&gt;1),100%,AI220/W220))),0,IF(AND(W220&gt;1,AF220=0),0%,IF(AND(W220=0,AF220&gt;1),100%,AI220/W220))))</f>
        <v>0</v>
      </c>
      <c r="AK220" s="147"/>
      <c r="AL220" s="77"/>
      <c r="AM220" s="77"/>
      <c r="AN220" s="142">
        <f t="shared" si="210"/>
        <v>0</v>
      </c>
      <c r="AO220" s="73"/>
      <c r="AP220" s="74"/>
      <c r="AQ220" s="146">
        <f t="shared" si="187"/>
        <v>0</v>
      </c>
      <c r="AR220" s="147">
        <f t="shared" si="188"/>
        <v>0</v>
      </c>
      <c r="AS220" s="147"/>
    </row>
    <row r="221" spans="2:45" ht="15" x14ac:dyDescent="0.25">
      <c r="B221" s="117"/>
      <c r="C221" s="117"/>
      <c r="D221" s="115" t="s">
        <v>325</v>
      </c>
      <c r="E221" s="86" t="s">
        <v>153</v>
      </c>
      <c r="F221" s="77"/>
      <c r="G221" s="77"/>
      <c r="H221" s="142">
        <f t="shared" si="205"/>
        <v>0</v>
      </c>
      <c r="I221" s="77"/>
      <c r="J221" s="77"/>
      <c r="K221" s="142">
        <f t="shared" si="206"/>
        <v>0</v>
      </c>
      <c r="L221" s="81"/>
      <c r="M221" s="81"/>
      <c r="N221" s="146">
        <f t="shared" si="184"/>
        <v>0</v>
      </c>
      <c r="O221" s="147">
        <f t="shared" si="185"/>
        <v>0</v>
      </c>
      <c r="P221" s="147"/>
      <c r="Q221" s="77"/>
      <c r="R221" s="77"/>
      <c r="S221" s="142">
        <f t="shared" si="207"/>
        <v>0</v>
      </c>
      <c r="T221" s="77"/>
      <c r="U221" s="77"/>
      <c r="V221" s="142">
        <f t="shared" si="208"/>
        <v>0</v>
      </c>
      <c r="W221" s="142">
        <f t="shared" si="211"/>
        <v>0</v>
      </c>
      <c r="X221" s="73"/>
      <c r="Y221" s="74"/>
      <c r="Z221" s="82">
        <f t="shared" si="212"/>
        <v>0</v>
      </c>
      <c r="AA221" s="146">
        <f>IF(Parámetros!$D$19="N/A",0,W221-K221)</f>
        <v>0</v>
      </c>
      <c r="AB221" s="147">
        <f t="shared" si="186"/>
        <v>0</v>
      </c>
      <c r="AC221" s="147"/>
      <c r="AD221" s="77"/>
      <c r="AE221" s="77"/>
      <c r="AF221" s="142">
        <f t="shared" si="209"/>
        <v>0</v>
      </c>
      <c r="AG221" s="73"/>
      <c r="AH221" s="74"/>
      <c r="AI221" s="146">
        <f>IF(Parámetros!$D$19="N/A",AF221-K221,AF221-W221)</f>
        <v>0</v>
      </c>
      <c r="AJ221" s="147">
        <f>IF(Parámetros!$D$19="N/A",IF(ISERROR(IF(AND(K221&gt;1,AF221=0),0%,IF(AND(K221=0,AF221&gt;1),100%,AI221/W221))),0,IF(AND(K221&gt;1,AF221=0),0%,IF(AND(K221=0,AF221&gt;1),100%,AI221/K221))),IF(ISERROR(IF(AND(W221&gt;1,AF221=0),0%,IF(AND(W221=0,AF221&gt;1),100%,AI221/W221))),0,IF(AND(W221&gt;1,AF221=0),0%,IF(AND(W221=0,AF221&gt;1),100%,AI221/W221))))</f>
        <v>0</v>
      </c>
      <c r="AK221" s="147"/>
      <c r="AL221" s="77"/>
      <c r="AM221" s="77"/>
      <c r="AN221" s="142">
        <f t="shared" si="210"/>
        <v>0</v>
      </c>
      <c r="AO221" s="73"/>
      <c r="AP221" s="74"/>
      <c r="AQ221" s="146">
        <f t="shared" si="187"/>
        <v>0</v>
      </c>
      <c r="AR221" s="147">
        <f t="shared" si="188"/>
        <v>0</v>
      </c>
      <c r="AS221" s="147"/>
    </row>
    <row r="222" spans="2:45" ht="15" x14ac:dyDescent="0.25">
      <c r="B222" s="117"/>
      <c r="C222" s="117"/>
      <c r="D222" s="115" t="s">
        <v>326</v>
      </c>
      <c r="E222" s="86" t="s">
        <v>154</v>
      </c>
      <c r="F222" s="77"/>
      <c r="G222" s="77"/>
      <c r="H222" s="142">
        <f t="shared" si="205"/>
        <v>0</v>
      </c>
      <c r="I222" s="77"/>
      <c r="J222" s="77"/>
      <c r="K222" s="142">
        <f t="shared" si="206"/>
        <v>0</v>
      </c>
      <c r="L222" s="81"/>
      <c r="M222" s="81"/>
      <c r="N222" s="146">
        <f t="shared" si="184"/>
        <v>0</v>
      </c>
      <c r="O222" s="147">
        <f t="shared" si="185"/>
        <v>0</v>
      </c>
      <c r="P222" s="147"/>
      <c r="Q222" s="77"/>
      <c r="R222" s="77"/>
      <c r="S222" s="142">
        <f t="shared" si="207"/>
        <v>0</v>
      </c>
      <c r="T222" s="77"/>
      <c r="U222" s="77"/>
      <c r="V222" s="142">
        <f t="shared" si="208"/>
        <v>0</v>
      </c>
      <c r="W222" s="142">
        <f t="shared" si="211"/>
        <v>0</v>
      </c>
      <c r="X222" s="73"/>
      <c r="Y222" s="74"/>
      <c r="Z222" s="82">
        <f t="shared" si="212"/>
        <v>0</v>
      </c>
      <c r="AA222" s="146">
        <f>IF(Parámetros!$D$19="N/A",0,W222-K222)</f>
        <v>0</v>
      </c>
      <c r="AB222" s="147">
        <f t="shared" si="186"/>
        <v>0</v>
      </c>
      <c r="AC222" s="147"/>
      <c r="AD222" s="77"/>
      <c r="AE222" s="77"/>
      <c r="AF222" s="142">
        <f t="shared" si="209"/>
        <v>0</v>
      </c>
      <c r="AG222" s="73"/>
      <c r="AH222" s="74"/>
      <c r="AI222" s="146">
        <f>IF(Parámetros!$D$19="N/A",AF222-K222,AF222-W222)</f>
        <v>0</v>
      </c>
      <c r="AJ222" s="147">
        <f>IF(Parámetros!$D$19="N/A",IF(ISERROR(IF(AND(K222&gt;1,AF222=0),0%,IF(AND(K222=0,AF222&gt;1),100%,AI222/W222))),0,IF(AND(K222&gt;1,AF222=0),0%,IF(AND(K222=0,AF222&gt;1),100%,AI222/K222))),IF(ISERROR(IF(AND(W222&gt;1,AF222=0),0%,IF(AND(W222=0,AF222&gt;1),100%,AI222/W222))),0,IF(AND(W222&gt;1,AF222=0),0%,IF(AND(W222=0,AF222&gt;1),100%,AI222/W222))))</f>
        <v>0</v>
      </c>
      <c r="AK222" s="147"/>
      <c r="AL222" s="77"/>
      <c r="AM222" s="77"/>
      <c r="AN222" s="142">
        <f t="shared" si="210"/>
        <v>0</v>
      </c>
      <c r="AO222" s="73"/>
      <c r="AP222" s="74"/>
      <c r="AQ222" s="146">
        <f t="shared" si="187"/>
        <v>0</v>
      </c>
      <c r="AR222" s="147">
        <f t="shared" si="188"/>
        <v>0</v>
      </c>
      <c r="AS222" s="147"/>
    </row>
    <row r="223" spans="2:45" ht="15" x14ac:dyDescent="0.25">
      <c r="B223" s="117"/>
      <c r="C223" s="117"/>
      <c r="D223" s="115" t="s">
        <v>388</v>
      </c>
      <c r="E223" s="86" t="s">
        <v>155</v>
      </c>
      <c r="F223" s="77"/>
      <c r="G223" s="77"/>
      <c r="H223" s="142">
        <f t="shared" si="205"/>
        <v>0</v>
      </c>
      <c r="I223" s="77"/>
      <c r="J223" s="77"/>
      <c r="K223" s="142">
        <f t="shared" si="206"/>
        <v>0</v>
      </c>
      <c r="L223" s="81"/>
      <c r="M223" s="81"/>
      <c r="N223" s="146">
        <f t="shared" si="184"/>
        <v>0</v>
      </c>
      <c r="O223" s="147">
        <f t="shared" si="185"/>
        <v>0</v>
      </c>
      <c r="P223" s="147"/>
      <c r="Q223" s="77"/>
      <c r="R223" s="77"/>
      <c r="S223" s="142">
        <f t="shared" si="207"/>
        <v>0</v>
      </c>
      <c r="T223" s="77"/>
      <c r="U223" s="77"/>
      <c r="V223" s="142">
        <f t="shared" si="208"/>
        <v>0</v>
      </c>
      <c r="W223" s="142">
        <f t="shared" si="211"/>
        <v>0</v>
      </c>
      <c r="X223" s="73"/>
      <c r="Y223" s="74"/>
      <c r="Z223" s="82">
        <f t="shared" si="212"/>
        <v>0</v>
      </c>
      <c r="AA223" s="146">
        <f>IF(Parámetros!$D$19="N/A",0,W223-K223)</f>
        <v>0</v>
      </c>
      <c r="AB223" s="147">
        <f t="shared" si="186"/>
        <v>0</v>
      </c>
      <c r="AC223" s="147"/>
      <c r="AD223" s="77"/>
      <c r="AE223" s="77"/>
      <c r="AF223" s="142">
        <f t="shared" si="209"/>
        <v>0</v>
      </c>
      <c r="AG223" s="73"/>
      <c r="AH223" s="74"/>
      <c r="AI223" s="146">
        <f>IF(Parámetros!$D$19="N/A",AF223-K223,AF223-W223)</f>
        <v>0</v>
      </c>
      <c r="AJ223" s="147">
        <f>IF(Parámetros!$D$19="N/A",IF(ISERROR(IF(AND(K223&gt;1,AF223=0),0%,IF(AND(K223=0,AF223&gt;1),100%,AI223/W223))),0,IF(AND(K223&gt;1,AF223=0),0%,IF(AND(K223=0,AF223&gt;1),100%,AI223/K223))),IF(ISERROR(IF(AND(W223&gt;1,AF223=0),0%,IF(AND(W223=0,AF223&gt;1),100%,AI223/W223))),0,IF(AND(W223&gt;1,AF223=0),0%,IF(AND(W223=0,AF223&gt;1),100%,AI223/W223))))</f>
        <v>0</v>
      </c>
      <c r="AK223" s="147"/>
      <c r="AL223" s="77"/>
      <c r="AM223" s="77"/>
      <c r="AN223" s="142">
        <f t="shared" si="210"/>
        <v>0</v>
      </c>
      <c r="AO223" s="73"/>
      <c r="AP223" s="74"/>
      <c r="AQ223" s="146">
        <f t="shared" si="187"/>
        <v>0</v>
      </c>
      <c r="AR223" s="147">
        <f t="shared" si="188"/>
        <v>0</v>
      </c>
      <c r="AS223" s="147"/>
    </row>
    <row r="224" spans="2:45" ht="15" x14ac:dyDescent="0.25">
      <c r="B224" s="117"/>
      <c r="C224" s="117"/>
      <c r="D224" s="115" t="s">
        <v>327</v>
      </c>
      <c r="E224" s="86" t="s">
        <v>156</v>
      </c>
      <c r="F224" s="77"/>
      <c r="G224" s="77"/>
      <c r="H224" s="142">
        <f t="shared" si="205"/>
        <v>0</v>
      </c>
      <c r="I224" s="77"/>
      <c r="J224" s="77"/>
      <c r="K224" s="142">
        <f t="shared" si="206"/>
        <v>0</v>
      </c>
      <c r="L224" s="81"/>
      <c r="M224" s="81"/>
      <c r="N224" s="146">
        <f t="shared" ref="N224:N240" si="213">+K224-H224</f>
        <v>0</v>
      </c>
      <c r="O224" s="147">
        <f t="shared" ref="O224:O240" si="214">IF(ISERROR(IF(AND(H224&gt;1,K224=0),0%,IF(AND(H224=0,K224&gt;1),100%,N224/H224))),0,IF(AND(H224&gt;1,K224=0),0%,IF(AND(H224=0,K224&gt;1),100%,N224/H224)))</f>
        <v>0</v>
      </c>
      <c r="P224" s="147"/>
      <c r="Q224" s="77"/>
      <c r="R224" s="77"/>
      <c r="S224" s="142">
        <f t="shared" si="207"/>
        <v>0</v>
      </c>
      <c r="T224" s="77"/>
      <c r="U224" s="77"/>
      <c r="V224" s="142">
        <f t="shared" si="208"/>
        <v>0</v>
      </c>
      <c r="W224" s="142">
        <f t="shared" si="211"/>
        <v>0</v>
      </c>
      <c r="X224" s="73"/>
      <c r="Y224" s="74"/>
      <c r="Z224" s="82">
        <f t="shared" si="212"/>
        <v>0</v>
      </c>
      <c r="AA224" s="146">
        <f>IF(Parámetros!$D$19="N/A",0,W224-K224)</f>
        <v>0</v>
      </c>
      <c r="AB224" s="147">
        <f t="shared" ref="AB224:AB240" si="215">IF(ISERROR(IF(AND(K224&gt;1,W224=0),0%,IF(AND(K224=0,W224&gt;1),100%,AA224/K224))),0,IF(AND(K224&gt;1,W224=0),0%,IF(AND(K224=0,W224&gt;1),100%,AA224/K224)))</f>
        <v>0</v>
      </c>
      <c r="AC224" s="147"/>
      <c r="AD224" s="77"/>
      <c r="AE224" s="77"/>
      <c r="AF224" s="142">
        <f t="shared" si="209"/>
        <v>0</v>
      </c>
      <c r="AG224" s="73"/>
      <c r="AH224" s="74"/>
      <c r="AI224" s="146">
        <f>IF(Parámetros!$D$19="N/A",AF224-K224,AF224-W224)</f>
        <v>0</v>
      </c>
      <c r="AJ224" s="147">
        <f>IF(Parámetros!$D$19="N/A",IF(ISERROR(IF(AND(K224&gt;1,AF224=0),0%,IF(AND(K224=0,AF224&gt;1),100%,AI224/W224))),0,IF(AND(K224&gt;1,AF224=0),0%,IF(AND(K224=0,AF224&gt;1),100%,AI224/K224))),IF(ISERROR(IF(AND(W224&gt;1,AF224=0),0%,IF(AND(W224=0,AF224&gt;1),100%,AI224/W224))),0,IF(AND(W224&gt;1,AF224=0),0%,IF(AND(W224=0,AF224&gt;1),100%,AI224/W224))))</f>
        <v>0</v>
      </c>
      <c r="AK224" s="147"/>
      <c r="AL224" s="77"/>
      <c r="AM224" s="77"/>
      <c r="AN224" s="142">
        <f t="shared" si="210"/>
        <v>0</v>
      </c>
      <c r="AO224" s="73"/>
      <c r="AP224" s="74"/>
      <c r="AQ224" s="146">
        <f t="shared" ref="AQ224:AQ240" si="216">+AN224-AF224</f>
        <v>0</v>
      </c>
      <c r="AR224" s="147">
        <f t="shared" ref="AR224:AR240" si="217">IF(ISERROR(IF(AND(AF224&gt;1,AN224=0),0%,IF(AND(AF224=0,AN224&gt;1),100%,AQ224/AF224))),0,IF(AND(AF224&gt;1,AN224=0),0%,IF(AND(AF224=0,AN224&gt;1),100%,AQ224/AF224)))</f>
        <v>0</v>
      </c>
      <c r="AS224" s="147"/>
    </row>
    <row r="225" spans="2:45" ht="25.5" x14ac:dyDescent="0.25">
      <c r="B225" s="117"/>
      <c r="C225" s="117"/>
      <c r="D225" s="113" t="s">
        <v>328</v>
      </c>
      <c r="E225" s="92" t="s">
        <v>340</v>
      </c>
      <c r="F225" s="77"/>
      <c r="G225" s="77"/>
      <c r="H225" s="142">
        <f>+H226+H227</f>
        <v>0</v>
      </c>
      <c r="I225" s="77"/>
      <c r="J225" s="77"/>
      <c r="K225" s="142">
        <f>+K226+K227</f>
        <v>0</v>
      </c>
      <c r="L225" s="81"/>
      <c r="M225" s="81"/>
      <c r="N225" s="146">
        <f t="shared" si="213"/>
        <v>0</v>
      </c>
      <c r="O225" s="147">
        <f t="shared" si="214"/>
        <v>0</v>
      </c>
      <c r="P225" s="147"/>
      <c r="Q225" s="77"/>
      <c r="R225" s="77"/>
      <c r="S225" s="142">
        <f>+S226+S227</f>
        <v>0</v>
      </c>
      <c r="T225" s="77"/>
      <c r="U225" s="77"/>
      <c r="V225" s="142">
        <f>+V226+V227</f>
        <v>0</v>
      </c>
      <c r="W225" s="142">
        <f t="shared" si="211"/>
        <v>0</v>
      </c>
      <c r="X225" s="73"/>
      <c r="Y225" s="74"/>
      <c r="Z225" s="82">
        <f t="shared" si="212"/>
        <v>0</v>
      </c>
      <c r="AA225" s="146">
        <f>IF(Parámetros!$D$19="N/A",0,W225-K225)</f>
        <v>0</v>
      </c>
      <c r="AB225" s="147">
        <f t="shared" si="215"/>
        <v>0</v>
      </c>
      <c r="AC225" s="147"/>
      <c r="AD225" s="77"/>
      <c r="AE225" s="77"/>
      <c r="AF225" s="142">
        <f>+AF226+AF227</f>
        <v>0</v>
      </c>
      <c r="AG225" s="73"/>
      <c r="AH225" s="74"/>
      <c r="AI225" s="146">
        <f>IF(Parámetros!$D$19="N/A",AF225-K225,AF225-W225)</f>
        <v>0</v>
      </c>
      <c r="AJ225" s="147">
        <f>IF(Parámetros!$D$19="N/A",IF(ISERROR(IF(AND(K225&gt;1,AF225=0),0%,IF(AND(K225=0,AF225&gt;1),100%,AI225/W225))),0,IF(AND(K225&gt;1,AF225=0),0%,IF(AND(K225=0,AF225&gt;1),100%,AI225/K225))),IF(ISERROR(IF(AND(W225&gt;1,AF225=0),0%,IF(AND(W225=0,AF225&gt;1),100%,AI225/W225))),0,IF(AND(W225&gt;1,AF225=0),0%,IF(AND(W225=0,AF225&gt;1),100%,AI225/W225))))</f>
        <v>0</v>
      </c>
      <c r="AK225" s="147"/>
      <c r="AL225" s="77"/>
      <c r="AM225" s="77"/>
      <c r="AN225" s="142">
        <f>+AN226+AN227</f>
        <v>0</v>
      </c>
      <c r="AO225" s="73"/>
      <c r="AP225" s="74"/>
      <c r="AQ225" s="146">
        <f t="shared" si="216"/>
        <v>0</v>
      </c>
      <c r="AR225" s="147">
        <f t="shared" si="217"/>
        <v>0</v>
      </c>
      <c r="AS225" s="147"/>
    </row>
    <row r="226" spans="2:45" ht="15" x14ac:dyDescent="0.25">
      <c r="B226" s="117"/>
      <c r="C226" s="117"/>
      <c r="D226" s="115" t="s">
        <v>329</v>
      </c>
      <c r="E226" s="86" t="s">
        <v>157</v>
      </c>
      <c r="F226" s="77"/>
      <c r="G226" s="77"/>
      <c r="H226" s="142">
        <f t="shared" ref="H226:H229" si="218">+F226+G226</f>
        <v>0</v>
      </c>
      <c r="I226" s="77"/>
      <c r="J226" s="77"/>
      <c r="K226" s="142">
        <f>+I226+J226</f>
        <v>0</v>
      </c>
      <c r="L226" s="81"/>
      <c r="M226" s="81"/>
      <c r="N226" s="146">
        <f t="shared" si="213"/>
        <v>0</v>
      </c>
      <c r="O226" s="147">
        <f t="shared" si="214"/>
        <v>0</v>
      </c>
      <c r="P226" s="147"/>
      <c r="Q226" s="77"/>
      <c r="R226" s="77"/>
      <c r="S226" s="142">
        <f t="shared" ref="S226:S229" si="219">+Q226+R226</f>
        <v>0</v>
      </c>
      <c r="T226" s="77"/>
      <c r="U226" s="77"/>
      <c r="V226" s="142">
        <f t="shared" ref="V226:V229" si="220">+T226+U226</f>
        <v>0</v>
      </c>
      <c r="W226" s="142">
        <f t="shared" si="211"/>
        <v>0</v>
      </c>
      <c r="X226" s="73"/>
      <c r="Y226" s="74"/>
      <c r="Z226" s="82">
        <f t="shared" si="212"/>
        <v>0</v>
      </c>
      <c r="AA226" s="146">
        <f>IF(Parámetros!$D$19="N/A",0,W226-K226)</f>
        <v>0</v>
      </c>
      <c r="AB226" s="147">
        <f t="shared" si="215"/>
        <v>0</v>
      </c>
      <c r="AC226" s="147"/>
      <c r="AD226" s="77"/>
      <c r="AE226" s="77"/>
      <c r="AF226" s="142">
        <f t="shared" ref="AF226:AF229" si="221">+AD226+AE226</f>
        <v>0</v>
      </c>
      <c r="AG226" s="73"/>
      <c r="AH226" s="74"/>
      <c r="AI226" s="146">
        <f>IF(Parámetros!$D$19="N/A",AF226-K226,AF226-W226)</f>
        <v>0</v>
      </c>
      <c r="AJ226" s="147">
        <f>IF(Parámetros!$D$19="N/A",IF(ISERROR(IF(AND(K226&gt;1,AF226=0),0%,IF(AND(K226=0,AF226&gt;1),100%,AI226/W226))),0,IF(AND(K226&gt;1,AF226=0),0%,IF(AND(K226=0,AF226&gt;1),100%,AI226/K226))),IF(ISERROR(IF(AND(W226&gt;1,AF226=0),0%,IF(AND(W226=0,AF226&gt;1),100%,AI226/W226))),0,IF(AND(W226&gt;1,AF226=0),0%,IF(AND(W226=0,AF226&gt;1),100%,AI226/W226))))</f>
        <v>0</v>
      </c>
      <c r="AK226" s="147"/>
      <c r="AL226" s="77"/>
      <c r="AM226" s="77"/>
      <c r="AN226" s="142">
        <f t="shared" ref="AN226:AN229" si="222">+AL226+AM226</f>
        <v>0</v>
      </c>
      <c r="AO226" s="73"/>
      <c r="AP226" s="74"/>
      <c r="AQ226" s="146">
        <f t="shared" si="216"/>
        <v>0</v>
      </c>
      <c r="AR226" s="147">
        <f t="shared" si="217"/>
        <v>0</v>
      </c>
      <c r="AS226" s="147"/>
    </row>
    <row r="227" spans="2:45" ht="25.5" x14ac:dyDescent="0.25">
      <c r="B227" s="117"/>
      <c r="C227" s="117"/>
      <c r="D227" s="115" t="s">
        <v>389</v>
      </c>
      <c r="E227" s="86" t="s">
        <v>342</v>
      </c>
      <c r="F227" s="77"/>
      <c r="G227" s="77"/>
      <c r="H227" s="142">
        <f t="shared" si="218"/>
        <v>0</v>
      </c>
      <c r="I227" s="77"/>
      <c r="J227" s="77"/>
      <c r="K227" s="142">
        <f>+I227+J227</f>
        <v>0</v>
      </c>
      <c r="L227" s="81"/>
      <c r="M227" s="81"/>
      <c r="N227" s="146">
        <f t="shared" si="213"/>
        <v>0</v>
      </c>
      <c r="O227" s="147">
        <f t="shared" si="214"/>
        <v>0</v>
      </c>
      <c r="P227" s="147"/>
      <c r="Q227" s="77"/>
      <c r="R227" s="77"/>
      <c r="S227" s="142">
        <f t="shared" si="219"/>
        <v>0</v>
      </c>
      <c r="T227" s="77"/>
      <c r="U227" s="77"/>
      <c r="V227" s="142">
        <f t="shared" si="220"/>
        <v>0</v>
      </c>
      <c r="W227" s="142">
        <f t="shared" si="211"/>
        <v>0</v>
      </c>
      <c r="X227" s="73"/>
      <c r="Y227" s="74"/>
      <c r="Z227" s="82">
        <f t="shared" si="212"/>
        <v>0</v>
      </c>
      <c r="AA227" s="146">
        <f>IF(Parámetros!$D$19="N/A",0,W227-K227)</f>
        <v>0</v>
      </c>
      <c r="AB227" s="147">
        <f t="shared" si="215"/>
        <v>0</v>
      </c>
      <c r="AC227" s="147"/>
      <c r="AD227" s="77"/>
      <c r="AE227" s="77"/>
      <c r="AF227" s="142">
        <f t="shared" si="221"/>
        <v>0</v>
      </c>
      <c r="AG227" s="73"/>
      <c r="AH227" s="74"/>
      <c r="AI227" s="146">
        <f>IF(Parámetros!$D$19="N/A",AF227-K227,AF227-W227)</f>
        <v>0</v>
      </c>
      <c r="AJ227" s="147">
        <f>IF(Parámetros!$D$19="N/A",IF(ISERROR(IF(AND(K227&gt;1,AF227=0),0%,IF(AND(K227=0,AF227&gt;1),100%,AI227/W227))),0,IF(AND(K227&gt;1,AF227=0),0%,IF(AND(K227=0,AF227&gt;1),100%,AI227/K227))),IF(ISERROR(IF(AND(W227&gt;1,AF227=0),0%,IF(AND(W227=0,AF227&gt;1),100%,AI227/W227))),0,IF(AND(W227&gt;1,AF227=0),0%,IF(AND(W227=0,AF227&gt;1),100%,AI227/W227))))</f>
        <v>0</v>
      </c>
      <c r="AK227" s="147"/>
      <c r="AL227" s="77"/>
      <c r="AM227" s="77"/>
      <c r="AN227" s="142">
        <f t="shared" si="222"/>
        <v>0</v>
      </c>
      <c r="AO227" s="73"/>
      <c r="AP227" s="74"/>
      <c r="AQ227" s="146">
        <f t="shared" si="216"/>
        <v>0</v>
      </c>
      <c r="AR227" s="147">
        <f t="shared" si="217"/>
        <v>0</v>
      </c>
      <c r="AS227" s="147"/>
    </row>
    <row r="228" spans="2:45" ht="15" x14ac:dyDescent="0.25">
      <c r="B228" s="117"/>
      <c r="C228" s="117"/>
      <c r="D228" s="89" t="s">
        <v>390</v>
      </c>
      <c r="E228" s="90" t="s">
        <v>161</v>
      </c>
      <c r="F228" s="77"/>
      <c r="G228" s="77"/>
      <c r="H228" s="142">
        <f t="shared" si="218"/>
        <v>0</v>
      </c>
      <c r="I228" s="77"/>
      <c r="J228" s="77"/>
      <c r="K228" s="142">
        <f t="shared" ref="K228:K229" si="223">+I228+J228</f>
        <v>0</v>
      </c>
      <c r="L228" s="81"/>
      <c r="M228" s="81"/>
      <c r="N228" s="146">
        <f t="shared" si="213"/>
        <v>0</v>
      </c>
      <c r="O228" s="147">
        <f t="shared" si="214"/>
        <v>0</v>
      </c>
      <c r="P228" s="147"/>
      <c r="Q228" s="77"/>
      <c r="R228" s="77"/>
      <c r="S228" s="142">
        <f t="shared" si="219"/>
        <v>0</v>
      </c>
      <c r="T228" s="77"/>
      <c r="U228" s="77"/>
      <c r="V228" s="142">
        <f t="shared" si="220"/>
        <v>0</v>
      </c>
      <c r="W228" s="142">
        <f t="shared" si="211"/>
        <v>0</v>
      </c>
      <c r="X228" s="73"/>
      <c r="Y228" s="74"/>
      <c r="Z228" s="82">
        <f t="shared" si="212"/>
        <v>0</v>
      </c>
      <c r="AA228" s="146">
        <f>IF(Parámetros!$D$19="N/A",0,W228-K228)</f>
        <v>0</v>
      </c>
      <c r="AB228" s="147">
        <f t="shared" si="215"/>
        <v>0</v>
      </c>
      <c r="AC228" s="147"/>
      <c r="AD228" s="77"/>
      <c r="AE228" s="77"/>
      <c r="AF228" s="142">
        <f t="shared" si="221"/>
        <v>0</v>
      </c>
      <c r="AG228" s="73"/>
      <c r="AH228" s="74"/>
      <c r="AI228" s="146">
        <f>IF(Parámetros!$D$19="N/A",AF228-K228,AF228-W228)</f>
        <v>0</v>
      </c>
      <c r="AJ228" s="147">
        <f>IF(Parámetros!$D$19="N/A",IF(ISERROR(IF(AND(K228&gt;1,AF228=0),0%,IF(AND(K228=0,AF228&gt;1),100%,AI228/W228))),0,IF(AND(K228&gt;1,AF228=0),0%,IF(AND(K228=0,AF228&gt;1),100%,AI228/K228))),IF(ISERROR(IF(AND(W228&gt;1,AF228=0),0%,IF(AND(W228=0,AF228&gt;1),100%,AI228/W228))),0,IF(AND(W228&gt;1,AF228=0),0%,IF(AND(W228=0,AF228&gt;1),100%,AI228/W228))))</f>
        <v>0</v>
      </c>
      <c r="AK228" s="147"/>
      <c r="AL228" s="77"/>
      <c r="AM228" s="77"/>
      <c r="AN228" s="142">
        <f t="shared" si="222"/>
        <v>0</v>
      </c>
      <c r="AO228" s="73"/>
      <c r="AP228" s="74"/>
      <c r="AQ228" s="146">
        <f t="shared" si="216"/>
        <v>0</v>
      </c>
      <c r="AR228" s="147">
        <f t="shared" si="217"/>
        <v>0</v>
      </c>
      <c r="AS228" s="147"/>
    </row>
    <row r="229" spans="2:45" ht="15" x14ac:dyDescent="0.25">
      <c r="B229" s="117"/>
      <c r="C229" s="117"/>
      <c r="D229" s="89" t="s">
        <v>391</v>
      </c>
      <c r="E229" s="90" t="s">
        <v>162</v>
      </c>
      <c r="F229" s="77"/>
      <c r="G229" s="77"/>
      <c r="H229" s="142">
        <f t="shared" si="218"/>
        <v>0</v>
      </c>
      <c r="I229" s="77"/>
      <c r="J229" s="77"/>
      <c r="K229" s="142">
        <f t="shared" si="223"/>
        <v>0</v>
      </c>
      <c r="L229" s="81"/>
      <c r="M229" s="81"/>
      <c r="N229" s="146">
        <f t="shared" si="213"/>
        <v>0</v>
      </c>
      <c r="O229" s="147">
        <f t="shared" si="214"/>
        <v>0</v>
      </c>
      <c r="P229" s="147"/>
      <c r="Q229" s="77"/>
      <c r="R229" s="77"/>
      <c r="S229" s="142">
        <f t="shared" si="219"/>
        <v>0</v>
      </c>
      <c r="T229" s="77"/>
      <c r="U229" s="77"/>
      <c r="V229" s="142">
        <f t="shared" si="220"/>
        <v>0</v>
      </c>
      <c r="W229" s="142">
        <f t="shared" si="211"/>
        <v>0</v>
      </c>
      <c r="X229" s="73"/>
      <c r="Y229" s="74"/>
      <c r="Z229" s="82">
        <f t="shared" si="212"/>
        <v>0</v>
      </c>
      <c r="AA229" s="146">
        <f>IF(Parámetros!$D$19="N/A",0,W229-K229)</f>
        <v>0</v>
      </c>
      <c r="AB229" s="147">
        <f t="shared" si="215"/>
        <v>0</v>
      </c>
      <c r="AC229" s="147"/>
      <c r="AD229" s="77"/>
      <c r="AE229" s="77"/>
      <c r="AF229" s="142">
        <f t="shared" si="221"/>
        <v>0</v>
      </c>
      <c r="AG229" s="73"/>
      <c r="AH229" s="74"/>
      <c r="AI229" s="146">
        <f>IF(Parámetros!$D$19="N/A",AF229-K229,AF229-W229)</f>
        <v>0</v>
      </c>
      <c r="AJ229" s="147">
        <f>IF(Parámetros!$D$19="N/A",IF(ISERROR(IF(AND(K229&gt;1,AF229=0),0%,IF(AND(K229=0,AF229&gt;1),100%,AI229/W229))),0,IF(AND(K229&gt;1,AF229=0),0%,IF(AND(K229=0,AF229&gt;1),100%,AI229/K229))),IF(ISERROR(IF(AND(W229&gt;1,AF229=0),0%,IF(AND(W229=0,AF229&gt;1),100%,AI229/W229))),0,IF(AND(W229&gt;1,AF229=0),0%,IF(AND(W229=0,AF229&gt;1),100%,AI229/W229))))</f>
        <v>0</v>
      </c>
      <c r="AK229" s="147"/>
      <c r="AL229" s="77"/>
      <c r="AM229" s="77"/>
      <c r="AN229" s="142">
        <f t="shared" si="222"/>
        <v>0</v>
      </c>
      <c r="AO229" s="73"/>
      <c r="AP229" s="74"/>
      <c r="AQ229" s="146">
        <f t="shared" si="216"/>
        <v>0</v>
      </c>
      <c r="AR229" s="147">
        <f t="shared" si="217"/>
        <v>0</v>
      </c>
      <c r="AS229" s="147"/>
    </row>
    <row r="230" spans="2:45" ht="15" x14ac:dyDescent="0.25">
      <c r="B230" s="118"/>
      <c r="C230" s="118"/>
      <c r="D230" s="87" t="s">
        <v>392</v>
      </c>
      <c r="E230" s="88" t="s">
        <v>163</v>
      </c>
      <c r="F230" s="77"/>
      <c r="G230" s="77"/>
      <c r="H230" s="142">
        <f>+H231</f>
        <v>0</v>
      </c>
      <c r="I230" s="77"/>
      <c r="J230" s="77"/>
      <c r="K230" s="142">
        <f>+K231</f>
        <v>0</v>
      </c>
      <c r="L230" s="81"/>
      <c r="M230" s="81"/>
      <c r="N230" s="146">
        <f t="shared" si="213"/>
        <v>0</v>
      </c>
      <c r="O230" s="147">
        <f t="shared" si="214"/>
        <v>0</v>
      </c>
      <c r="P230" s="147"/>
      <c r="Q230" s="77"/>
      <c r="R230" s="77"/>
      <c r="S230" s="142">
        <f>+S231</f>
        <v>0</v>
      </c>
      <c r="T230" s="77"/>
      <c r="U230" s="77"/>
      <c r="V230" s="142">
        <f>+V231</f>
        <v>0</v>
      </c>
      <c r="W230" s="142">
        <f t="shared" si="211"/>
        <v>0</v>
      </c>
      <c r="X230" s="73"/>
      <c r="Y230" s="74"/>
      <c r="Z230" s="82">
        <f t="shared" si="212"/>
        <v>0</v>
      </c>
      <c r="AA230" s="146">
        <f>IF(Parámetros!$D$19="N/A",0,W230-K230)</f>
        <v>0</v>
      </c>
      <c r="AB230" s="147">
        <f t="shared" si="215"/>
        <v>0</v>
      </c>
      <c r="AC230" s="147"/>
      <c r="AD230" s="77"/>
      <c r="AE230" s="77"/>
      <c r="AF230" s="142">
        <f>+AF231</f>
        <v>0</v>
      </c>
      <c r="AG230" s="73"/>
      <c r="AH230" s="74"/>
      <c r="AI230" s="146">
        <f>IF(Parámetros!$D$19="N/A",AF230-K230,AF230-W230)</f>
        <v>0</v>
      </c>
      <c r="AJ230" s="147">
        <f>IF(Parámetros!$D$19="N/A",IF(ISERROR(IF(AND(K230&gt;1,AF230=0),0%,IF(AND(K230=0,AF230&gt;1),100%,AI230/W230))),0,IF(AND(K230&gt;1,AF230=0),0%,IF(AND(K230=0,AF230&gt;1),100%,AI230/K230))),IF(ISERROR(IF(AND(W230&gt;1,AF230=0),0%,IF(AND(W230=0,AF230&gt;1),100%,AI230/W230))),0,IF(AND(W230&gt;1,AF230=0),0%,IF(AND(W230=0,AF230&gt;1),100%,AI230/W230))))</f>
        <v>0</v>
      </c>
      <c r="AK230" s="147"/>
      <c r="AL230" s="77"/>
      <c r="AM230" s="77"/>
      <c r="AN230" s="142">
        <f>+AN231</f>
        <v>0</v>
      </c>
      <c r="AO230" s="73"/>
      <c r="AP230" s="74"/>
      <c r="AQ230" s="146">
        <f t="shared" si="216"/>
        <v>0</v>
      </c>
      <c r="AR230" s="147">
        <f t="shared" si="217"/>
        <v>0</v>
      </c>
      <c r="AS230" s="147"/>
    </row>
    <row r="231" spans="2:45" ht="15" x14ac:dyDescent="0.25">
      <c r="B231" s="118"/>
      <c r="C231" s="118"/>
      <c r="D231" s="93" t="s">
        <v>393</v>
      </c>
      <c r="E231" s="94" t="s">
        <v>343</v>
      </c>
      <c r="F231" s="77"/>
      <c r="G231" s="77"/>
      <c r="H231" s="142">
        <f>+H232+H233+H234</f>
        <v>0</v>
      </c>
      <c r="I231" s="77"/>
      <c r="J231" s="77"/>
      <c r="K231" s="142">
        <f>+K232+K233+K234</f>
        <v>0</v>
      </c>
      <c r="L231" s="81"/>
      <c r="M231" s="81"/>
      <c r="N231" s="146">
        <f t="shared" si="213"/>
        <v>0</v>
      </c>
      <c r="O231" s="147">
        <f t="shared" si="214"/>
        <v>0</v>
      </c>
      <c r="P231" s="147"/>
      <c r="Q231" s="77"/>
      <c r="R231" s="77"/>
      <c r="S231" s="142">
        <f>+S232+S233+S234</f>
        <v>0</v>
      </c>
      <c r="T231" s="77"/>
      <c r="U231" s="77"/>
      <c r="V231" s="142">
        <f>+V232+V233+V234</f>
        <v>0</v>
      </c>
      <c r="W231" s="142">
        <f t="shared" si="211"/>
        <v>0</v>
      </c>
      <c r="X231" s="73"/>
      <c r="Y231" s="74"/>
      <c r="Z231" s="82">
        <f t="shared" si="212"/>
        <v>0</v>
      </c>
      <c r="AA231" s="146">
        <f>IF(Parámetros!$D$19="N/A",0,W231-K231)</f>
        <v>0</v>
      </c>
      <c r="AB231" s="147">
        <f t="shared" si="215"/>
        <v>0</v>
      </c>
      <c r="AC231" s="147"/>
      <c r="AD231" s="77"/>
      <c r="AE231" s="77"/>
      <c r="AF231" s="142">
        <f>+AF232+AF233+AF234</f>
        <v>0</v>
      </c>
      <c r="AG231" s="73"/>
      <c r="AH231" s="74"/>
      <c r="AI231" s="146">
        <f>IF(Parámetros!$D$19="N/A",AF231-K231,AF231-W231)</f>
        <v>0</v>
      </c>
      <c r="AJ231" s="147">
        <f>IF(Parámetros!$D$19="N/A",IF(ISERROR(IF(AND(K231&gt;1,AF231=0),0%,IF(AND(K231=0,AF231&gt;1),100%,AI231/W231))),0,IF(AND(K231&gt;1,AF231=0),0%,IF(AND(K231=0,AF231&gt;1),100%,AI231/K231))),IF(ISERROR(IF(AND(W231&gt;1,AF231=0),0%,IF(AND(W231=0,AF231&gt;1),100%,AI231/W231))),0,IF(AND(W231&gt;1,AF231=0),0%,IF(AND(W231=0,AF231&gt;1),100%,AI231/W231))))</f>
        <v>0</v>
      </c>
      <c r="AK231" s="147"/>
      <c r="AL231" s="77"/>
      <c r="AM231" s="77"/>
      <c r="AN231" s="142">
        <f>+AN232+AN233+AN234</f>
        <v>0</v>
      </c>
      <c r="AO231" s="73"/>
      <c r="AP231" s="74"/>
      <c r="AQ231" s="146">
        <f t="shared" si="216"/>
        <v>0</v>
      </c>
      <c r="AR231" s="147">
        <f t="shared" si="217"/>
        <v>0</v>
      </c>
      <c r="AS231" s="147"/>
    </row>
    <row r="232" spans="2:45" ht="15" x14ac:dyDescent="0.25">
      <c r="B232" s="118"/>
      <c r="C232" s="118"/>
      <c r="D232" s="95" t="s">
        <v>394</v>
      </c>
      <c r="E232" s="119" t="s">
        <v>344</v>
      </c>
      <c r="F232" s="77"/>
      <c r="G232" s="77"/>
      <c r="H232" s="142">
        <f t="shared" ref="H232:H234" si="224">+F232+G232</f>
        <v>0</v>
      </c>
      <c r="I232" s="77"/>
      <c r="J232" s="77"/>
      <c r="K232" s="142">
        <f>+I232+J232</f>
        <v>0</v>
      </c>
      <c r="L232" s="81"/>
      <c r="M232" s="81"/>
      <c r="N232" s="146">
        <f t="shared" si="213"/>
        <v>0</v>
      </c>
      <c r="O232" s="147">
        <f t="shared" si="214"/>
        <v>0</v>
      </c>
      <c r="P232" s="147"/>
      <c r="Q232" s="77"/>
      <c r="R232" s="77"/>
      <c r="S232" s="142">
        <f t="shared" ref="S232:S234" si="225">+Q232+R232</f>
        <v>0</v>
      </c>
      <c r="T232" s="77"/>
      <c r="U232" s="77"/>
      <c r="V232" s="142">
        <f t="shared" ref="V232:V234" si="226">+T232+U232</f>
        <v>0</v>
      </c>
      <c r="W232" s="142">
        <f t="shared" si="211"/>
        <v>0</v>
      </c>
      <c r="X232" s="73"/>
      <c r="Y232" s="74"/>
      <c r="Z232" s="82">
        <f t="shared" si="212"/>
        <v>0</v>
      </c>
      <c r="AA232" s="146">
        <f>IF(Parámetros!$D$19="N/A",0,W232-K232)</f>
        <v>0</v>
      </c>
      <c r="AB232" s="147">
        <f t="shared" si="215"/>
        <v>0</v>
      </c>
      <c r="AC232" s="147"/>
      <c r="AD232" s="77"/>
      <c r="AE232" s="77"/>
      <c r="AF232" s="142">
        <f t="shared" ref="AF232:AF234" si="227">+AD232+AE232</f>
        <v>0</v>
      </c>
      <c r="AG232" s="73"/>
      <c r="AH232" s="74"/>
      <c r="AI232" s="146">
        <f>IF(Parámetros!$D$19="N/A",AF232-K232,AF232-W232)</f>
        <v>0</v>
      </c>
      <c r="AJ232" s="147">
        <f>IF(Parámetros!$D$19="N/A",IF(ISERROR(IF(AND(K232&gt;1,AF232=0),0%,IF(AND(K232=0,AF232&gt;1),100%,AI232/W232))),0,IF(AND(K232&gt;1,AF232=0),0%,IF(AND(K232=0,AF232&gt;1),100%,AI232/K232))),IF(ISERROR(IF(AND(W232&gt;1,AF232=0),0%,IF(AND(W232=0,AF232&gt;1),100%,AI232/W232))),0,IF(AND(W232&gt;1,AF232=0),0%,IF(AND(W232=0,AF232&gt;1),100%,AI232/W232))))</f>
        <v>0</v>
      </c>
      <c r="AK232" s="147"/>
      <c r="AL232" s="77"/>
      <c r="AM232" s="77"/>
      <c r="AN232" s="142">
        <f t="shared" ref="AN232:AN234" si="228">+AL232+AM232</f>
        <v>0</v>
      </c>
      <c r="AO232" s="73"/>
      <c r="AP232" s="74"/>
      <c r="AQ232" s="146">
        <f t="shared" si="216"/>
        <v>0</v>
      </c>
      <c r="AR232" s="147">
        <f t="shared" si="217"/>
        <v>0</v>
      </c>
      <c r="AS232" s="147"/>
    </row>
    <row r="233" spans="2:45" ht="15" x14ac:dyDescent="0.25">
      <c r="B233" s="117"/>
      <c r="C233" s="117"/>
      <c r="D233" s="95" t="s">
        <v>395</v>
      </c>
      <c r="E233" s="119" t="s">
        <v>345</v>
      </c>
      <c r="F233" s="77"/>
      <c r="G233" s="77"/>
      <c r="H233" s="142">
        <f t="shared" si="224"/>
        <v>0</v>
      </c>
      <c r="I233" s="77"/>
      <c r="J233" s="77"/>
      <c r="K233" s="142">
        <f>+I233+J233</f>
        <v>0</v>
      </c>
      <c r="L233" s="81"/>
      <c r="M233" s="81"/>
      <c r="N233" s="146">
        <f t="shared" si="213"/>
        <v>0</v>
      </c>
      <c r="O233" s="147">
        <f t="shared" si="214"/>
        <v>0</v>
      </c>
      <c r="P233" s="147"/>
      <c r="Q233" s="77"/>
      <c r="R233" s="77"/>
      <c r="S233" s="142">
        <f t="shared" si="225"/>
        <v>0</v>
      </c>
      <c r="T233" s="77"/>
      <c r="U233" s="77"/>
      <c r="V233" s="142">
        <f t="shared" si="226"/>
        <v>0</v>
      </c>
      <c r="W233" s="142">
        <f t="shared" si="211"/>
        <v>0</v>
      </c>
      <c r="X233" s="73"/>
      <c r="Y233" s="74"/>
      <c r="Z233" s="82">
        <f t="shared" si="212"/>
        <v>0</v>
      </c>
      <c r="AA233" s="146">
        <f>IF(Parámetros!$D$19="N/A",0,W233-K233)</f>
        <v>0</v>
      </c>
      <c r="AB233" s="147">
        <f t="shared" si="215"/>
        <v>0</v>
      </c>
      <c r="AC233" s="147"/>
      <c r="AD233" s="77"/>
      <c r="AE233" s="77"/>
      <c r="AF233" s="142">
        <f t="shared" si="227"/>
        <v>0</v>
      </c>
      <c r="AG233" s="73"/>
      <c r="AH233" s="74"/>
      <c r="AI233" s="146">
        <f>IF(Parámetros!$D$19="N/A",AF233-K233,AF233-W233)</f>
        <v>0</v>
      </c>
      <c r="AJ233" s="147">
        <f>IF(Parámetros!$D$19="N/A",IF(ISERROR(IF(AND(K233&gt;1,AF233=0),0%,IF(AND(K233=0,AF233&gt;1),100%,AI233/W233))),0,IF(AND(K233&gt;1,AF233=0),0%,IF(AND(K233=0,AF233&gt;1),100%,AI233/K233))),IF(ISERROR(IF(AND(W233&gt;1,AF233=0),0%,IF(AND(W233=0,AF233&gt;1),100%,AI233/W233))),0,IF(AND(W233&gt;1,AF233=0),0%,IF(AND(W233=0,AF233&gt;1),100%,AI233/W233))))</f>
        <v>0</v>
      </c>
      <c r="AK233" s="147"/>
      <c r="AL233" s="77"/>
      <c r="AM233" s="77"/>
      <c r="AN233" s="142">
        <f t="shared" si="228"/>
        <v>0</v>
      </c>
      <c r="AO233" s="73"/>
      <c r="AP233" s="74"/>
      <c r="AQ233" s="146">
        <f t="shared" si="216"/>
        <v>0</v>
      </c>
      <c r="AR233" s="147">
        <f t="shared" si="217"/>
        <v>0</v>
      </c>
      <c r="AS233" s="147"/>
    </row>
    <row r="234" spans="2:45" ht="15" x14ac:dyDescent="0.25">
      <c r="B234" s="117"/>
      <c r="C234" s="117"/>
      <c r="D234" s="95" t="s">
        <v>396</v>
      </c>
      <c r="E234" s="119" t="s">
        <v>346</v>
      </c>
      <c r="F234" s="77"/>
      <c r="G234" s="77"/>
      <c r="H234" s="142">
        <f t="shared" si="224"/>
        <v>0</v>
      </c>
      <c r="I234" s="77"/>
      <c r="J234" s="77"/>
      <c r="K234" s="142">
        <f>+I234+J234</f>
        <v>0</v>
      </c>
      <c r="L234" s="81"/>
      <c r="M234" s="81"/>
      <c r="N234" s="146">
        <f t="shared" si="213"/>
        <v>0</v>
      </c>
      <c r="O234" s="147">
        <f t="shared" si="214"/>
        <v>0</v>
      </c>
      <c r="P234" s="147"/>
      <c r="Q234" s="77"/>
      <c r="R234" s="77"/>
      <c r="S234" s="142">
        <f t="shared" si="225"/>
        <v>0</v>
      </c>
      <c r="T234" s="77"/>
      <c r="U234" s="77"/>
      <c r="V234" s="142">
        <f t="shared" si="226"/>
        <v>0</v>
      </c>
      <c r="W234" s="142">
        <f t="shared" si="211"/>
        <v>0</v>
      </c>
      <c r="X234" s="73"/>
      <c r="Y234" s="74"/>
      <c r="Z234" s="82">
        <f t="shared" si="212"/>
        <v>0</v>
      </c>
      <c r="AA234" s="146">
        <f>IF(Parámetros!$D$19="N/A",0,W234-K234)</f>
        <v>0</v>
      </c>
      <c r="AB234" s="147">
        <f t="shared" si="215"/>
        <v>0</v>
      </c>
      <c r="AC234" s="147"/>
      <c r="AD234" s="77"/>
      <c r="AE234" s="77"/>
      <c r="AF234" s="142">
        <f t="shared" si="227"/>
        <v>0</v>
      </c>
      <c r="AG234" s="73"/>
      <c r="AH234" s="74"/>
      <c r="AI234" s="146">
        <f>IF(Parámetros!$D$19="N/A",AF234-K234,AF234-W234)</f>
        <v>0</v>
      </c>
      <c r="AJ234" s="147">
        <f>IF(Parámetros!$D$19="N/A",IF(ISERROR(IF(AND(K234&gt;1,AF234=0),0%,IF(AND(K234=0,AF234&gt;1),100%,AI234/W234))),0,IF(AND(K234&gt;1,AF234=0),0%,IF(AND(K234=0,AF234&gt;1),100%,AI234/K234))),IF(ISERROR(IF(AND(W234&gt;1,AF234=0),0%,IF(AND(W234=0,AF234&gt;1),100%,AI234/W234))),0,IF(AND(W234&gt;1,AF234=0),0%,IF(AND(W234=0,AF234&gt;1),100%,AI234/W234))))</f>
        <v>0</v>
      </c>
      <c r="AK234" s="147"/>
      <c r="AL234" s="77"/>
      <c r="AM234" s="77"/>
      <c r="AN234" s="142">
        <f t="shared" si="228"/>
        <v>0</v>
      </c>
      <c r="AO234" s="73"/>
      <c r="AP234" s="74"/>
      <c r="AQ234" s="146">
        <f t="shared" si="216"/>
        <v>0</v>
      </c>
      <c r="AR234" s="147">
        <f t="shared" si="217"/>
        <v>0</v>
      </c>
      <c r="AS234" s="147"/>
    </row>
    <row r="235" spans="2:45" ht="15" x14ac:dyDescent="0.25">
      <c r="B235" s="117"/>
      <c r="C235" s="117"/>
      <c r="D235" s="79" t="s">
        <v>185</v>
      </c>
      <c r="E235" s="80" t="s">
        <v>164</v>
      </c>
      <c r="F235" s="77"/>
      <c r="G235" s="77"/>
      <c r="H235" s="142">
        <f>+H236+H237</f>
        <v>0</v>
      </c>
      <c r="I235" s="77"/>
      <c r="J235" s="77"/>
      <c r="K235" s="142">
        <f>+K236+K237</f>
        <v>0</v>
      </c>
      <c r="L235" s="81"/>
      <c r="M235" s="81"/>
      <c r="N235" s="146">
        <f t="shared" si="213"/>
        <v>0</v>
      </c>
      <c r="O235" s="147">
        <f t="shared" si="214"/>
        <v>0</v>
      </c>
      <c r="P235" s="147"/>
      <c r="Q235" s="77"/>
      <c r="R235" s="77"/>
      <c r="S235" s="142">
        <f>+S236+S237</f>
        <v>0</v>
      </c>
      <c r="T235" s="77"/>
      <c r="U235" s="77"/>
      <c r="V235" s="142">
        <f>+V236+V237</f>
        <v>0</v>
      </c>
      <c r="W235" s="142">
        <f t="shared" si="211"/>
        <v>0</v>
      </c>
      <c r="X235" s="73"/>
      <c r="Y235" s="74"/>
      <c r="Z235" s="82">
        <f t="shared" si="212"/>
        <v>0</v>
      </c>
      <c r="AA235" s="146">
        <f>IF(Parámetros!$D$19="N/A",0,W235-K235)</f>
        <v>0</v>
      </c>
      <c r="AB235" s="147">
        <f t="shared" si="215"/>
        <v>0</v>
      </c>
      <c r="AC235" s="147"/>
      <c r="AD235" s="77"/>
      <c r="AE235" s="77"/>
      <c r="AF235" s="142">
        <f>+AF236+AF237</f>
        <v>0</v>
      </c>
      <c r="AG235" s="73"/>
      <c r="AH235" s="74"/>
      <c r="AI235" s="146">
        <f>IF(Parámetros!$D$19="N/A",AF235-K235,AF235-W235)</f>
        <v>0</v>
      </c>
      <c r="AJ235" s="147">
        <f>IF(Parámetros!$D$19="N/A",IF(ISERROR(IF(AND(K235&gt;1,AF235=0),0%,IF(AND(K235=0,AF235&gt;1),100%,AI235/W235))),0,IF(AND(K235&gt;1,AF235=0),0%,IF(AND(K235=0,AF235&gt;1),100%,AI235/K235))),IF(ISERROR(IF(AND(W235&gt;1,AF235=0),0%,IF(AND(W235=0,AF235&gt;1),100%,AI235/W235))),0,IF(AND(W235&gt;1,AF235=0),0%,IF(AND(W235=0,AF235&gt;1),100%,AI235/W235))))</f>
        <v>0</v>
      </c>
      <c r="AK235" s="147"/>
      <c r="AL235" s="77"/>
      <c r="AM235" s="77"/>
      <c r="AN235" s="142">
        <f>+AN236+AN237</f>
        <v>0</v>
      </c>
      <c r="AO235" s="73"/>
      <c r="AP235" s="74"/>
      <c r="AQ235" s="146">
        <f t="shared" si="216"/>
        <v>0</v>
      </c>
      <c r="AR235" s="147">
        <f t="shared" si="217"/>
        <v>0</v>
      </c>
      <c r="AS235" s="147"/>
    </row>
    <row r="236" spans="2:45" ht="15" x14ac:dyDescent="0.25">
      <c r="B236" s="117"/>
      <c r="C236" s="117"/>
      <c r="D236" s="89" t="s">
        <v>186</v>
      </c>
      <c r="E236" s="90" t="s">
        <v>165</v>
      </c>
      <c r="F236" s="77"/>
      <c r="G236" s="77"/>
      <c r="H236" s="142">
        <f t="shared" ref="H236:H237" si="229">+F236+G236</f>
        <v>0</v>
      </c>
      <c r="I236" s="77"/>
      <c r="J236" s="77"/>
      <c r="K236" s="142">
        <f>+I236+J236</f>
        <v>0</v>
      </c>
      <c r="L236" s="81"/>
      <c r="M236" s="81"/>
      <c r="N236" s="146">
        <f t="shared" si="213"/>
        <v>0</v>
      </c>
      <c r="O236" s="147">
        <f t="shared" si="214"/>
        <v>0</v>
      </c>
      <c r="P236" s="147"/>
      <c r="Q236" s="77"/>
      <c r="R236" s="77"/>
      <c r="S236" s="142">
        <f t="shared" ref="S236:S237" si="230">+Q236+R236</f>
        <v>0</v>
      </c>
      <c r="T236" s="77"/>
      <c r="U236" s="77"/>
      <c r="V236" s="142">
        <f t="shared" ref="V236:V237" si="231">+T236+U236</f>
        <v>0</v>
      </c>
      <c r="W236" s="142">
        <f t="shared" si="211"/>
        <v>0</v>
      </c>
      <c r="X236" s="73"/>
      <c r="Y236" s="74"/>
      <c r="Z236" s="82">
        <f t="shared" si="212"/>
        <v>0</v>
      </c>
      <c r="AA236" s="146">
        <f>IF(Parámetros!$D$19="N/A",0,W236-K236)</f>
        <v>0</v>
      </c>
      <c r="AB236" s="147">
        <f t="shared" si="215"/>
        <v>0</v>
      </c>
      <c r="AC236" s="147"/>
      <c r="AD236" s="77"/>
      <c r="AE236" s="77"/>
      <c r="AF236" s="142">
        <f t="shared" ref="AF236:AF237" si="232">+AD236+AE236</f>
        <v>0</v>
      </c>
      <c r="AG236" s="73"/>
      <c r="AH236" s="74"/>
      <c r="AI236" s="146">
        <f>IF(Parámetros!$D$19="N/A",AF236-K236,AF236-W236)</f>
        <v>0</v>
      </c>
      <c r="AJ236" s="147">
        <f>IF(Parámetros!$D$19="N/A",IF(ISERROR(IF(AND(K236&gt;1,AF236=0),0%,IF(AND(K236=0,AF236&gt;1),100%,AI236/W236))),0,IF(AND(K236&gt;1,AF236=0),0%,IF(AND(K236=0,AF236&gt;1),100%,AI236/K236))),IF(ISERROR(IF(AND(W236&gt;1,AF236=0),0%,IF(AND(W236=0,AF236&gt;1),100%,AI236/W236))),0,IF(AND(W236&gt;1,AF236=0),0%,IF(AND(W236=0,AF236&gt;1),100%,AI236/W236))))</f>
        <v>0</v>
      </c>
      <c r="AK236" s="147"/>
      <c r="AL236" s="77"/>
      <c r="AM236" s="77"/>
      <c r="AN236" s="142">
        <f t="shared" ref="AN236:AN237" si="233">+AL236+AM236</f>
        <v>0</v>
      </c>
      <c r="AO236" s="73"/>
      <c r="AP236" s="74"/>
      <c r="AQ236" s="146">
        <f t="shared" si="216"/>
        <v>0</v>
      </c>
      <c r="AR236" s="147">
        <f t="shared" si="217"/>
        <v>0</v>
      </c>
      <c r="AS236" s="147"/>
    </row>
    <row r="237" spans="2:45" ht="15" x14ac:dyDescent="0.25">
      <c r="B237" s="117"/>
      <c r="C237" s="117"/>
      <c r="D237" s="89" t="s">
        <v>397</v>
      </c>
      <c r="E237" s="90" t="s">
        <v>166</v>
      </c>
      <c r="F237" s="77"/>
      <c r="G237" s="77"/>
      <c r="H237" s="142">
        <f t="shared" si="229"/>
        <v>0</v>
      </c>
      <c r="I237" s="77"/>
      <c r="J237" s="77"/>
      <c r="K237" s="142">
        <f>+I237+J237</f>
        <v>0</v>
      </c>
      <c r="L237" s="81"/>
      <c r="M237" s="81"/>
      <c r="N237" s="146">
        <f t="shared" si="213"/>
        <v>0</v>
      </c>
      <c r="O237" s="147">
        <f t="shared" si="214"/>
        <v>0</v>
      </c>
      <c r="P237" s="147"/>
      <c r="Q237" s="77"/>
      <c r="R237" s="77"/>
      <c r="S237" s="142">
        <f t="shared" si="230"/>
        <v>0</v>
      </c>
      <c r="T237" s="77"/>
      <c r="U237" s="77"/>
      <c r="V237" s="142">
        <f t="shared" si="231"/>
        <v>0</v>
      </c>
      <c r="W237" s="142">
        <f t="shared" si="211"/>
        <v>0</v>
      </c>
      <c r="X237" s="73"/>
      <c r="Y237" s="74"/>
      <c r="Z237" s="82">
        <f t="shared" si="212"/>
        <v>0</v>
      </c>
      <c r="AA237" s="146">
        <f>IF(Parámetros!$D$19="N/A",0,W237-K237)</f>
        <v>0</v>
      </c>
      <c r="AB237" s="147">
        <f t="shared" si="215"/>
        <v>0</v>
      </c>
      <c r="AC237" s="147"/>
      <c r="AD237" s="77"/>
      <c r="AE237" s="77"/>
      <c r="AF237" s="142">
        <f t="shared" si="232"/>
        <v>0</v>
      </c>
      <c r="AG237" s="73"/>
      <c r="AH237" s="74"/>
      <c r="AI237" s="146">
        <f>IF(Parámetros!$D$19="N/A",AF237-K237,AF237-W237)</f>
        <v>0</v>
      </c>
      <c r="AJ237" s="147">
        <f>IF(Parámetros!$D$19="N/A",IF(ISERROR(IF(AND(K237&gt;1,AF237=0),0%,IF(AND(K237=0,AF237&gt;1),100%,AI237/W237))),0,IF(AND(K237&gt;1,AF237=0),0%,IF(AND(K237=0,AF237&gt;1),100%,AI237/K237))),IF(ISERROR(IF(AND(W237&gt;1,AF237=0),0%,IF(AND(W237=0,AF237&gt;1),100%,AI237/W237))),0,IF(AND(W237&gt;1,AF237=0),0%,IF(AND(W237=0,AF237&gt;1),100%,AI237/W237))))</f>
        <v>0</v>
      </c>
      <c r="AK237" s="147"/>
      <c r="AL237" s="77"/>
      <c r="AM237" s="77"/>
      <c r="AN237" s="142">
        <f t="shared" si="233"/>
        <v>0</v>
      </c>
      <c r="AO237" s="73"/>
      <c r="AP237" s="74"/>
      <c r="AQ237" s="146">
        <f t="shared" si="216"/>
        <v>0</v>
      </c>
      <c r="AR237" s="147">
        <f t="shared" si="217"/>
        <v>0</v>
      </c>
      <c r="AS237" s="147"/>
    </row>
    <row r="238" spans="2:45" ht="15" x14ac:dyDescent="0.25">
      <c r="B238" s="117"/>
      <c r="C238" s="117"/>
      <c r="D238" s="79" t="s">
        <v>187</v>
      </c>
      <c r="E238" s="80" t="s">
        <v>167</v>
      </c>
      <c r="F238" s="77"/>
      <c r="G238" s="77"/>
      <c r="H238" s="142">
        <f>+H239+H240</f>
        <v>0</v>
      </c>
      <c r="I238" s="77"/>
      <c r="J238" s="77"/>
      <c r="K238" s="142">
        <f>+K239+K240</f>
        <v>0</v>
      </c>
      <c r="L238" s="81"/>
      <c r="M238" s="81"/>
      <c r="N238" s="146">
        <f t="shared" si="213"/>
        <v>0</v>
      </c>
      <c r="O238" s="147">
        <f t="shared" si="214"/>
        <v>0</v>
      </c>
      <c r="P238" s="147"/>
      <c r="Q238" s="77"/>
      <c r="R238" s="77"/>
      <c r="S238" s="142">
        <f>+S239+S240</f>
        <v>0</v>
      </c>
      <c r="T238" s="77"/>
      <c r="U238" s="77"/>
      <c r="V238" s="142">
        <f>+V239+V240</f>
        <v>0</v>
      </c>
      <c r="W238" s="142">
        <f t="shared" si="211"/>
        <v>0</v>
      </c>
      <c r="X238" s="73"/>
      <c r="Y238" s="74"/>
      <c r="Z238" s="82">
        <f t="shared" si="212"/>
        <v>0</v>
      </c>
      <c r="AA238" s="146">
        <f>IF(Parámetros!$D$19="N/A",0,W238-K238)</f>
        <v>0</v>
      </c>
      <c r="AB238" s="147">
        <f t="shared" si="215"/>
        <v>0</v>
      </c>
      <c r="AC238" s="147"/>
      <c r="AD238" s="77"/>
      <c r="AE238" s="77"/>
      <c r="AF238" s="142">
        <f>+AF239+AF240</f>
        <v>0</v>
      </c>
      <c r="AG238" s="73"/>
      <c r="AH238" s="74"/>
      <c r="AI238" s="146">
        <f>IF(Parámetros!$D$19="N/A",AF238-K238,AF238-W238)</f>
        <v>0</v>
      </c>
      <c r="AJ238" s="147">
        <f>IF(Parámetros!$D$19="N/A",IF(ISERROR(IF(AND(K238&gt;1,AF238=0),0%,IF(AND(K238=0,AF238&gt;1),100%,AI238/W238))),0,IF(AND(K238&gt;1,AF238=0),0%,IF(AND(K238=0,AF238&gt;1),100%,AI238/K238))),IF(ISERROR(IF(AND(W238&gt;1,AF238=0),0%,IF(AND(W238=0,AF238&gt;1),100%,AI238/W238))),0,IF(AND(W238&gt;1,AF238=0),0%,IF(AND(W238=0,AF238&gt;1),100%,AI238/W238))))</f>
        <v>0</v>
      </c>
      <c r="AK238" s="147"/>
      <c r="AL238" s="77"/>
      <c r="AM238" s="77"/>
      <c r="AN238" s="142">
        <f>+AN239+AN240</f>
        <v>0</v>
      </c>
      <c r="AO238" s="73"/>
      <c r="AP238" s="74"/>
      <c r="AQ238" s="146">
        <f t="shared" si="216"/>
        <v>0</v>
      </c>
      <c r="AR238" s="147">
        <f t="shared" si="217"/>
        <v>0</v>
      </c>
      <c r="AS238" s="147"/>
    </row>
    <row r="239" spans="2:45" ht="25.5" x14ac:dyDescent="0.25">
      <c r="B239" s="118"/>
      <c r="C239" s="118"/>
      <c r="D239" s="89" t="s">
        <v>188</v>
      </c>
      <c r="E239" s="90" t="s">
        <v>168</v>
      </c>
      <c r="F239" s="77"/>
      <c r="G239" s="77"/>
      <c r="H239" s="142">
        <f t="shared" ref="H239:H240" si="234">+F239+G239</f>
        <v>0</v>
      </c>
      <c r="I239" s="77"/>
      <c r="J239" s="77"/>
      <c r="K239" s="142">
        <f>+I239+J239</f>
        <v>0</v>
      </c>
      <c r="L239" s="81"/>
      <c r="M239" s="81"/>
      <c r="N239" s="146">
        <f t="shared" si="213"/>
        <v>0</v>
      </c>
      <c r="O239" s="147">
        <f t="shared" si="214"/>
        <v>0</v>
      </c>
      <c r="P239" s="147"/>
      <c r="Q239" s="77"/>
      <c r="R239" s="77"/>
      <c r="S239" s="142">
        <f t="shared" ref="S239:S240" si="235">+Q239+R239</f>
        <v>0</v>
      </c>
      <c r="T239" s="77"/>
      <c r="U239" s="77"/>
      <c r="V239" s="142">
        <f t="shared" ref="V239:V240" si="236">+T239+U239</f>
        <v>0</v>
      </c>
      <c r="W239" s="142">
        <f t="shared" si="211"/>
        <v>0</v>
      </c>
      <c r="X239" s="73"/>
      <c r="Y239" s="74"/>
      <c r="Z239" s="82">
        <f t="shared" si="212"/>
        <v>0</v>
      </c>
      <c r="AA239" s="146">
        <f>IF(Parámetros!$D$19="N/A",0,W239-K239)</f>
        <v>0</v>
      </c>
      <c r="AB239" s="147">
        <f t="shared" si="215"/>
        <v>0</v>
      </c>
      <c r="AC239" s="147"/>
      <c r="AD239" s="77"/>
      <c r="AE239" s="77"/>
      <c r="AF239" s="142">
        <f t="shared" ref="AF239:AF240" si="237">+AD239+AE239</f>
        <v>0</v>
      </c>
      <c r="AG239" s="73"/>
      <c r="AH239" s="74"/>
      <c r="AI239" s="146">
        <f>IF(Parámetros!$D$19="N/A",AF239-K239,AF239-W239)</f>
        <v>0</v>
      </c>
      <c r="AJ239" s="147">
        <f>IF(Parámetros!$D$19="N/A",IF(ISERROR(IF(AND(K239&gt;1,AF239=0),0%,IF(AND(K239=0,AF239&gt;1),100%,AI239/W239))),0,IF(AND(K239&gt;1,AF239=0),0%,IF(AND(K239=0,AF239&gt;1),100%,AI239/K239))),IF(ISERROR(IF(AND(W239&gt;1,AF239=0),0%,IF(AND(W239=0,AF239&gt;1),100%,AI239/W239))),0,IF(AND(W239&gt;1,AF239=0),0%,IF(AND(W239=0,AF239&gt;1),100%,AI239/W239))))</f>
        <v>0</v>
      </c>
      <c r="AK239" s="147"/>
      <c r="AL239" s="77"/>
      <c r="AM239" s="77"/>
      <c r="AN239" s="142">
        <f t="shared" ref="AN239:AN240" si="238">+AL239+AM239</f>
        <v>0</v>
      </c>
      <c r="AO239" s="73"/>
      <c r="AP239" s="74"/>
      <c r="AQ239" s="146">
        <f t="shared" si="216"/>
        <v>0</v>
      </c>
      <c r="AR239" s="147">
        <f t="shared" si="217"/>
        <v>0</v>
      </c>
      <c r="AS239" s="147"/>
    </row>
    <row r="240" spans="2:45" ht="15" x14ac:dyDescent="0.25">
      <c r="B240" s="118"/>
      <c r="C240" s="118"/>
      <c r="D240" s="89" t="s">
        <v>330</v>
      </c>
      <c r="E240" s="90" t="s">
        <v>167</v>
      </c>
      <c r="F240" s="77"/>
      <c r="G240" s="77"/>
      <c r="H240" s="142">
        <f t="shared" si="234"/>
        <v>0</v>
      </c>
      <c r="I240" s="77"/>
      <c r="J240" s="77"/>
      <c r="K240" s="142">
        <f>+I240+J240</f>
        <v>0</v>
      </c>
      <c r="L240" s="81"/>
      <c r="M240" s="81"/>
      <c r="N240" s="146">
        <f t="shared" si="213"/>
        <v>0</v>
      </c>
      <c r="O240" s="147">
        <f t="shared" si="214"/>
        <v>0</v>
      </c>
      <c r="P240" s="147"/>
      <c r="Q240" s="77"/>
      <c r="R240" s="77"/>
      <c r="S240" s="142">
        <f t="shared" si="235"/>
        <v>0</v>
      </c>
      <c r="T240" s="77"/>
      <c r="U240" s="77"/>
      <c r="V240" s="142">
        <f t="shared" si="236"/>
        <v>0</v>
      </c>
      <c r="W240" s="142">
        <f t="shared" si="211"/>
        <v>0</v>
      </c>
      <c r="X240" s="73"/>
      <c r="Y240" s="74"/>
      <c r="Z240" s="82">
        <f t="shared" si="212"/>
        <v>0</v>
      </c>
      <c r="AA240" s="146">
        <f>IF(Parámetros!$D$19="N/A",0,W240-K240)</f>
        <v>0</v>
      </c>
      <c r="AB240" s="147">
        <f t="shared" si="215"/>
        <v>0</v>
      </c>
      <c r="AC240" s="147"/>
      <c r="AD240" s="77"/>
      <c r="AE240" s="77"/>
      <c r="AF240" s="142">
        <f t="shared" si="237"/>
        <v>0</v>
      </c>
      <c r="AG240" s="73"/>
      <c r="AH240" s="74"/>
      <c r="AI240" s="146">
        <f>IF(Parámetros!$D$19="N/A",AF240-K240,AF240-W240)</f>
        <v>0</v>
      </c>
      <c r="AJ240" s="147">
        <f>IF(Parámetros!$D$19="N/A",IF(ISERROR(IF(AND(K240&gt;1,AF240=0),0%,IF(AND(K240=0,AF240&gt;1),100%,AI240/W240))),0,IF(AND(K240&gt;1,AF240=0),0%,IF(AND(K240=0,AF240&gt;1),100%,AI240/K240))),IF(ISERROR(IF(AND(W240&gt;1,AF240=0),0%,IF(AND(W240=0,AF240&gt;1),100%,AI240/W240))),0,IF(AND(W240&gt;1,AF240=0),0%,IF(AND(W240=0,AF240&gt;1),100%,AI240/W240))))</f>
        <v>0</v>
      </c>
      <c r="AK240" s="147"/>
      <c r="AL240" s="77"/>
      <c r="AM240" s="77"/>
      <c r="AN240" s="142">
        <f t="shared" si="238"/>
        <v>0</v>
      </c>
      <c r="AO240" s="73"/>
      <c r="AP240" s="74"/>
      <c r="AQ240" s="146">
        <f t="shared" si="216"/>
        <v>0</v>
      </c>
      <c r="AR240" s="147">
        <f t="shared" si="217"/>
        <v>0</v>
      </c>
      <c r="AS240" s="147"/>
    </row>
    <row r="241" spans="2:45" ht="32.25" customHeight="1" x14ac:dyDescent="0.25">
      <c r="B241" s="117"/>
      <c r="C241" s="117"/>
      <c r="D241" s="74"/>
      <c r="E241" s="120" t="s">
        <v>107</v>
      </c>
      <c r="F241" s="77">
        <f>SUM(F158:F240)</f>
        <v>100</v>
      </c>
      <c r="G241" s="77">
        <f>SUM(G158:G240)</f>
        <v>0</v>
      </c>
      <c r="H241" s="144">
        <f>+H158+H160+H199+H235+H238</f>
        <v>100</v>
      </c>
      <c r="I241" s="77">
        <f t="shared" ref="I241:J241" si="239">SUM(I158:I240)</f>
        <v>120</v>
      </c>
      <c r="J241" s="77">
        <f t="shared" si="239"/>
        <v>0</v>
      </c>
      <c r="K241" s="144">
        <f>+K158+K160+K199+K235+K238</f>
        <v>120</v>
      </c>
      <c r="L241" s="81"/>
      <c r="M241" s="81"/>
      <c r="N241" s="146">
        <f t="shared" ref="N241" si="240">+N158+N160+N199+N235+N238</f>
        <v>20</v>
      </c>
      <c r="O241" s="150"/>
      <c r="P241" s="150"/>
      <c r="Q241" s="77">
        <f t="shared" ref="Q241" si="241">SUM(Q158:Q240)</f>
        <v>60</v>
      </c>
      <c r="R241" s="77">
        <f t="shared" ref="R241" si="242">SUM(R158:R240)</f>
        <v>0</v>
      </c>
      <c r="S241" s="144">
        <f>+S158+S160+S199+S235+S238</f>
        <v>60</v>
      </c>
      <c r="T241" s="77">
        <f t="shared" ref="T241" si="243">SUM(T158:T240)</f>
        <v>70</v>
      </c>
      <c r="U241" s="77">
        <f t="shared" ref="U241" si="244">SUM(U158:U240)</f>
        <v>0</v>
      </c>
      <c r="V241" s="144">
        <f>+V158+V160+V199+V235+V238</f>
        <v>70</v>
      </c>
      <c r="W241" s="144">
        <f>+W158+W160+W199+W235+W238</f>
        <v>130</v>
      </c>
      <c r="X241" s="73"/>
      <c r="Y241" s="74"/>
      <c r="Z241" s="74"/>
      <c r="AA241" s="146">
        <f>IF(Parámetros!$D$19="N/A",0,W241-K241)</f>
        <v>0</v>
      </c>
      <c r="AB241" s="150"/>
      <c r="AC241" s="150"/>
      <c r="AD241" s="77">
        <f t="shared" ref="AD241" si="245">SUM(AD158:AD240)</f>
        <v>120</v>
      </c>
      <c r="AE241" s="77">
        <f t="shared" ref="AE241" si="246">SUM(AE158:AE240)</f>
        <v>0</v>
      </c>
      <c r="AF241" s="144">
        <f>+AF158+AF160+AF199+AF235+AF238</f>
        <v>120</v>
      </c>
      <c r="AG241" s="73"/>
      <c r="AH241" s="74"/>
      <c r="AI241" s="146">
        <f>IF(Parámetros!$D$19="N/A",AF241-K241,AF241-W241)</f>
        <v>0</v>
      </c>
      <c r="AJ241" s="150"/>
      <c r="AK241" s="150"/>
      <c r="AL241" s="77">
        <f t="shared" ref="AL241" si="247">SUM(AL158:AL240)</f>
        <v>140</v>
      </c>
      <c r="AM241" s="77">
        <f t="shared" ref="AM241" si="248">SUM(AM158:AM240)</f>
        <v>0</v>
      </c>
      <c r="AN241" s="144">
        <f>+AN158+AN160+AN199+AN235+AN238</f>
        <v>140</v>
      </c>
      <c r="AO241" s="73"/>
      <c r="AP241" s="74"/>
      <c r="AQ241" s="146">
        <f>+AQ158+AQ160+AQ199+AQ235+AQ238</f>
        <v>20</v>
      </c>
      <c r="AR241" s="150"/>
      <c r="AS241" s="150"/>
    </row>
    <row r="242" spans="2:45" x14ac:dyDescent="0.2">
      <c r="B242" s="117"/>
      <c r="C242" s="117"/>
      <c r="D242" s="122"/>
      <c r="E242" s="122"/>
      <c r="F242" s="122"/>
      <c r="G242" s="122"/>
      <c r="H242" s="145"/>
      <c r="I242" s="123"/>
      <c r="J242" s="123"/>
      <c r="K242" s="145"/>
      <c r="L242" s="122"/>
      <c r="M242" s="122"/>
      <c r="N242" s="151"/>
      <c r="O242" s="151"/>
      <c r="P242" s="151"/>
      <c r="Q242" s="124"/>
      <c r="R242" s="124"/>
      <c r="S242" s="145"/>
      <c r="T242" s="123"/>
      <c r="U242" s="123"/>
      <c r="V242" s="145"/>
      <c r="W242" s="145"/>
      <c r="X242" s="124"/>
      <c r="Y242" s="122"/>
      <c r="Z242" s="122"/>
      <c r="AA242" s="151"/>
      <c r="AB242" s="151"/>
      <c r="AC242" s="151"/>
      <c r="AD242" s="124"/>
      <c r="AE242" s="124"/>
      <c r="AF242" s="145"/>
      <c r="AG242" s="124"/>
      <c r="AH242" s="122"/>
      <c r="AI242" s="151"/>
      <c r="AJ242" s="151"/>
      <c r="AK242" s="151"/>
      <c r="AL242" s="124"/>
      <c r="AM242" s="124"/>
      <c r="AN242" s="145"/>
      <c r="AO242" s="124"/>
      <c r="AP242" s="122"/>
      <c r="AQ242" s="151"/>
      <c r="AR242" s="151"/>
      <c r="AS242" s="151"/>
    </row>
    <row r="243" spans="2:45" ht="15" x14ac:dyDescent="0.25">
      <c r="B243" s="117"/>
      <c r="C243" s="117"/>
      <c r="D243" s="74"/>
      <c r="E243" s="75" t="s">
        <v>108</v>
      </c>
      <c r="F243" s="76"/>
      <c r="G243" s="76"/>
      <c r="H243" s="142"/>
      <c r="I243" s="77"/>
      <c r="J243" s="77"/>
      <c r="K243" s="142"/>
      <c r="L243" s="74"/>
      <c r="M243" s="74"/>
      <c r="N243" s="150"/>
      <c r="O243" s="150"/>
      <c r="P243" s="150"/>
      <c r="Q243" s="73"/>
      <c r="R243" s="73"/>
      <c r="S243" s="142"/>
      <c r="T243" s="77"/>
      <c r="U243" s="77"/>
      <c r="V243" s="142"/>
      <c r="W243" s="142"/>
      <c r="X243" s="73"/>
      <c r="Y243" s="74"/>
      <c r="Z243" s="74"/>
      <c r="AA243" s="150"/>
      <c r="AB243" s="150"/>
      <c r="AC243" s="150"/>
      <c r="AD243" s="73"/>
      <c r="AE243" s="73"/>
      <c r="AF243" s="142"/>
      <c r="AG243" s="73"/>
      <c r="AH243" s="74"/>
      <c r="AI243" s="150"/>
      <c r="AJ243" s="150"/>
      <c r="AK243" s="150"/>
      <c r="AL243" s="73"/>
      <c r="AM243" s="73"/>
      <c r="AN243" s="142"/>
      <c r="AO243" s="73"/>
      <c r="AP243" s="74"/>
      <c r="AQ243" s="150"/>
      <c r="AR243" s="150"/>
      <c r="AS243" s="150"/>
    </row>
    <row r="244" spans="2:45" x14ac:dyDescent="0.2">
      <c r="B244" s="117"/>
      <c r="C244" s="117"/>
      <c r="D244" s="74"/>
      <c r="E244" s="74"/>
      <c r="F244" s="106"/>
      <c r="G244" s="106"/>
      <c r="H244" s="142"/>
      <c r="I244" s="77"/>
      <c r="J244" s="77"/>
      <c r="K244" s="142"/>
      <c r="L244" s="74"/>
      <c r="M244" s="74"/>
      <c r="N244" s="150"/>
      <c r="O244" s="150"/>
      <c r="P244" s="150"/>
      <c r="Q244" s="73"/>
      <c r="R244" s="73"/>
      <c r="S244" s="142"/>
      <c r="T244" s="77"/>
      <c r="U244" s="77"/>
      <c r="V244" s="142"/>
      <c r="W244" s="142"/>
      <c r="X244" s="73"/>
      <c r="Y244" s="74"/>
      <c r="Z244" s="74"/>
      <c r="AA244" s="150"/>
      <c r="AB244" s="150"/>
      <c r="AC244" s="150"/>
      <c r="AD244" s="73"/>
      <c r="AE244" s="73"/>
      <c r="AF244" s="142"/>
      <c r="AG244" s="73"/>
      <c r="AH244" s="74"/>
      <c r="AI244" s="150"/>
      <c r="AJ244" s="150"/>
      <c r="AK244" s="150"/>
      <c r="AL244" s="73"/>
      <c r="AM244" s="73"/>
      <c r="AN244" s="142"/>
      <c r="AO244" s="73"/>
      <c r="AP244" s="74"/>
      <c r="AQ244" s="150"/>
      <c r="AR244" s="150"/>
      <c r="AS244" s="150"/>
    </row>
    <row r="245" spans="2:45" x14ac:dyDescent="0.2">
      <c r="B245" s="117"/>
      <c r="C245" s="117"/>
      <c r="D245" s="74"/>
      <c r="E245" s="74"/>
      <c r="F245" s="106"/>
      <c r="G245" s="106"/>
      <c r="H245" s="142"/>
      <c r="I245" s="77"/>
      <c r="J245" s="77"/>
      <c r="K245" s="142"/>
      <c r="L245" s="74"/>
      <c r="M245" s="74"/>
      <c r="N245" s="150"/>
      <c r="O245" s="150"/>
      <c r="P245" s="150"/>
      <c r="Q245" s="73"/>
      <c r="R245" s="73"/>
      <c r="S245" s="142"/>
      <c r="T245" s="77"/>
      <c r="U245" s="77"/>
      <c r="V245" s="142"/>
      <c r="W245" s="142"/>
      <c r="X245" s="73"/>
      <c r="Y245" s="74"/>
      <c r="Z245" s="74"/>
      <c r="AA245" s="150"/>
      <c r="AB245" s="150"/>
      <c r="AC245" s="150"/>
      <c r="AD245" s="73"/>
      <c r="AE245" s="73"/>
      <c r="AF245" s="142"/>
      <c r="AG245" s="73"/>
      <c r="AH245" s="74"/>
      <c r="AI245" s="150"/>
      <c r="AJ245" s="150"/>
      <c r="AK245" s="150"/>
      <c r="AL245" s="73"/>
      <c r="AM245" s="73"/>
      <c r="AN245" s="142"/>
      <c r="AO245" s="73"/>
      <c r="AP245" s="74"/>
      <c r="AQ245" s="150"/>
      <c r="AR245" s="150"/>
      <c r="AS245" s="150"/>
    </row>
    <row r="246" spans="2:45" x14ac:dyDescent="0.2">
      <c r="B246" s="117"/>
      <c r="C246" s="117"/>
      <c r="D246" s="74"/>
      <c r="E246" s="74"/>
      <c r="F246" s="106"/>
      <c r="G246" s="106"/>
      <c r="H246" s="142"/>
      <c r="I246" s="77"/>
      <c r="J246" s="77"/>
      <c r="K246" s="142"/>
      <c r="L246" s="74"/>
      <c r="M246" s="74"/>
      <c r="N246" s="150"/>
      <c r="O246" s="150"/>
      <c r="P246" s="150"/>
      <c r="Q246" s="73"/>
      <c r="R246" s="73"/>
      <c r="S246" s="142"/>
      <c r="T246" s="77"/>
      <c r="U246" s="77"/>
      <c r="V246" s="142"/>
      <c r="W246" s="142"/>
      <c r="X246" s="73"/>
      <c r="Y246" s="74"/>
      <c r="Z246" s="74"/>
      <c r="AA246" s="150"/>
      <c r="AB246" s="150"/>
      <c r="AC246" s="150"/>
      <c r="AD246" s="73"/>
      <c r="AE246" s="73"/>
      <c r="AF246" s="142"/>
      <c r="AG246" s="73"/>
      <c r="AH246" s="74"/>
      <c r="AI246" s="150"/>
      <c r="AJ246" s="150"/>
      <c r="AK246" s="150"/>
      <c r="AL246" s="73"/>
      <c r="AM246" s="73"/>
      <c r="AN246" s="142"/>
      <c r="AO246" s="73"/>
      <c r="AP246" s="74"/>
      <c r="AQ246" s="150"/>
      <c r="AR246" s="150"/>
      <c r="AS246" s="150"/>
    </row>
    <row r="247" spans="2:45" x14ac:dyDescent="0.2">
      <c r="B247" s="117"/>
      <c r="C247" s="117"/>
      <c r="D247" s="74"/>
      <c r="E247" s="74"/>
      <c r="F247" s="106"/>
      <c r="G247" s="106"/>
      <c r="H247" s="142"/>
      <c r="I247" s="77"/>
      <c r="J247" s="77"/>
      <c r="K247" s="142"/>
      <c r="L247" s="74"/>
      <c r="M247" s="74"/>
      <c r="N247" s="150"/>
      <c r="O247" s="150"/>
      <c r="P247" s="150"/>
      <c r="Q247" s="73"/>
      <c r="R247" s="73"/>
      <c r="S247" s="142"/>
      <c r="T247" s="77"/>
      <c r="U247" s="77"/>
      <c r="V247" s="142"/>
      <c r="W247" s="142"/>
      <c r="X247" s="73"/>
      <c r="Y247" s="74"/>
      <c r="Z247" s="74"/>
      <c r="AA247" s="150"/>
      <c r="AB247" s="150"/>
      <c r="AC247" s="150"/>
      <c r="AD247" s="73"/>
      <c r="AE247" s="73"/>
      <c r="AF247" s="142"/>
      <c r="AG247" s="73"/>
      <c r="AH247" s="74"/>
      <c r="AI247" s="150"/>
      <c r="AJ247" s="150"/>
      <c r="AK247" s="150"/>
      <c r="AL247" s="73"/>
      <c r="AM247" s="73"/>
      <c r="AN247" s="142"/>
      <c r="AO247" s="73"/>
      <c r="AP247" s="74"/>
      <c r="AQ247" s="150"/>
      <c r="AR247" s="150"/>
      <c r="AS247" s="150"/>
    </row>
    <row r="248" spans="2:45" x14ac:dyDescent="0.2">
      <c r="B248" s="117"/>
      <c r="C248" s="117"/>
      <c r="D248" s="74"/>
      <c r="E248" s="74"/>
      <c r="F248" s="106"/>
      <c r="G248" s="106"/>
      <c r="H248" s="142"/>
      <c r="I248" s="77"/>
      <c r="J248" s="77"/>
      <c r="K248" s="142"/>
      <c r="L248" s="74"/>
      <c r="M248" s="74"/>
      <c r="N248" s="150"/>
      <c r="O248" s="150"/>
      <c r="P248" s="150"/>
      <c r="Q248" s="73"/>
      <c r="R248" s="73"/>
      <c r="S248" s="142"/>
      <c r="T248" s="77"/>
      <c r="U248" s="77"/>
      <c r="V248" s="142"/>
      <c r="W248" s="142"/>
      <c r="X248" s="73"/>
      <c r="Y248" s="74"/>
      <c r="Z248" s="74"/>
      <c r="AA248" s="150"/>
      <c r="AB248" s="150"/>
      <c r="AC248" s="150"/>
      <c r="AD248" s="73"/>
      <c r="AE248" s="73"/>
      <c r="AF248" s="142"/>
      <c r="AG248" s="73"/>
      <c r="AH248" s="74"/>
      <c r="AI248" s="150"/>
      <c r="AJ248" s="150"/>
      <c r="AK248" s="150"/>
      <c r="AL248" s="73"/>
      <c r="AM248" s="73"/>
      <c r="AN248" s="142"/>
      <c r="AO248" s="73"/>
      <c r="AP248" s="74"/>
      <c r="AQ248" s="150"/>
      <c r="AR248" s="150"/>
      <c r="AS248" s="150"/>
    </row>
    <row r="249" spans="2:45" x14ac:dyDescent="0.2">
      <c r="B249" s="117"/>
      <c r="C249" s="117"/>
      <c r="D249" s="74"/>
      <c r="E249" s="74"/>
      <c r="F249" s="106"/>
      <c r="G249" s="106"/>
      <c r="H249" s="142"/>
      <c r="I249" s="77"/>
      <c r="J249" s="77"/>
      <c r="K249" s="142"/>
      <c r="L249" s="74"/>
      <c r="M249" s="74"/>
      <c r="N249" s="150"/>
      <c r="O249" s="150"/>
      <c r="P249" s="150"/>
      <c r="Q249" s="73"/>
      <c r="R249" s="73"/>
      <c r="S249" s="142"/>
      <c r="T249" s="77"/>
      <c r="U249" s="77"/>
      <c r="V249" s="142"/>
      <c r="W249" s="142"/>
      <c r="X249" s="73"/>
      <c r="Y249" s="74"/>
      <c r="Z249" s="74"/>
      <c r="AA249" s="150"/>
      <c r="AB249" s="150"/>
      <c r="AC249" s="150"/>
      <c r="AD249" s="73"/>
      <c r="AE249" s="73"/>
      <c r="AF249" s="142"/>
      <c r="AG249" s="73"/>
      <c r="AH249" s="74"/>
      <c r="AI249" s="150"/>
      <c r="AJ249" s="150"/>
      <c r="AK249" s="150"/>
      <c r="AL249" s="73"/>
      <c r="AM249" s="73"/>
      <c r="AN249" s="142"/>
      <c r="AO249" s="73"/>
      <c r="AP249" s="74"/>
      <c r="AQ249" s="150"/>
      <c r="AR249" s="150"/>
      <c r="AS249" s="150"/>
    </row>
    <row r="250" spans="2:45" ht="15" x14ac:dyDescent="0.25">
      <c r="B250" s="117"/>
      <c r="C250" s="117"/>
      <c r="D250" s="74"/>
      <c r="E250" s="125" t="s">
        <v>109</v>
      </c>
      <c r="F250" s="126"/>
      <c r="G250" s="126"/>
      <c r="H250" s="144"/>
      <c r="I250" s="121"/>
      <c r="J250" s="121"/>
      <c r="K250" s="144"/>
      <c r="L250" s="74"/>
      <c r="M250" s="74"/>
      <c r="N250" s="150"/>
      <c r="O250" s="150"/>
      <c r="P250" s="150"/>
      <c r="Q250" s="74"/>
      <c r="R250" s="74"/>
      <c r="S250" s="144"/>
      <c r="T250" s="121"/>
      <c r="U250" s="121"/>
      <c r="V250" s="144"/>
      <c r="W250" s="144"/>
      <c r="X250" s="73"/>
      <c r="Y250" s="74"/>
      <c r="Z250" s="74"/>
      <c r="AA250" s="150"/>
      <c r="AB250" s="150"/>
      <c r="AC250" s="150"/>
      <c r="AD250" s="74"/>
      <c r="AE250" s="74"/>
      <c r="AF250" s="144"/>
      <c r="AG250" s="73"/>
      <c r="AH250" s="74"/>
      <c r="AI250" s="150"/>
      <c r="AJ250" s="150"/>
      <c r="AK250" s="150"/>
      <c r="AL250" s="74"/>
      <c r="AM250" s="74"/>
      <c r="AN250" s="144"/>
      <c r="AO250" s="73"/>
      <c r="AP250" s="74"/>
      <c r="AQ250" s="150"/>
      <c r="AR250" s="150"/>
      <c r="AS250" s="150"/>
    </row>
    <row r="251" spans="2:45" x14ac:dyDescent="0.2">
      <c r="B251" s="117"/>
      <c r="C251" s="117"/>
      <c r="D251" s="74"/>
      <c r="E251" s="74"/>
      <c r="F251" s="106"/>
      <c r="G251" s="106"/>
      <c r="H251" s="142"/>
      <c r="I251" s="77"/>
      <c r="J251" s="77"/>
      <c r="K251" s="142"/>
      <c r="L251" s="74"/>
      <c r="M251" s="74"/>
      <c r="N251" s="150"/>
      <c r="O251" s="150"/>
      <c r="P251" s="150"/>
      <c r="Q251" s="73"/>
      <c r="R251" s="73"/>
      <c r="S251" s="142"/>
      <c r="T251" s="77"/>
      <c r="U251" s="77"/>
      <c r="V251" s="142"/>
      <c r="W251" s="142"/>
      <c r="X251" s="73"/>
      <c r="Y251" s="74"/>
      <c r="Z251" s="74"/>
      <c r="AA251" s="150"/>
      <c r="AB251" s="150"/>
      <c r="AC251" s="150"/>
      <c r="AD251" s="73"/>
      <c r="AE251" s="73"/>
      <c r="AF251" s="142"/>
      <c r="AG251" s="73"/>
      <c r="AH251" s="74"/>
      <c r="AI251" s="150"/>
      <c r="AJ251" s="150"/>
      <c r="AK251" s="150"/>
      <c r="AL251" s="73"/>
      <c r="AM251" s="73"/>
      <c r="AN251" s="142"/>
      <c r="AO251" s="73"/>
      <c r="AP251" s="74"/>
      <c r="AQ251" s="150"/>
      <c r="AR251" s="150"/>
      <c r="AS251" s="150"/>
    </row>
    <row r="252" spans="2:45" ht="15" x14ac:dyDescent="0.25">
      <c r="B252" s="117"/>
      <c r="C252" s="117"/>
      <c r="D252" s="74"/>
      <c r="E252" s="125" t="s">
        <v>110</v>
      </c>
      <c r="F252" s="126"/>
      <c r="G252" s="126"/>
      <c r="H252" s="144"/>
      <c r="I252" s="121"/>
      <c r="J252" s="121"/>
      <c r="K252" s="144"/>
      <c r="L252" s="127"/>
      <c r="M252" s="127"/>
      <c r="N252" s="152"/>
      <c r="O252" s="152"/>
      <c r="P252" s="152"/>
      <c r="Q252" s="127"/>
      <c r="R252" s="127"/>
      <c r="S252" s="144"/>
      <c r="T252" s="121"/>
      <c r="U252" s="121"/>
      <c r="V252" s="144"/>
      <c r="W252" s="144"/>
      <c r="X252" s="127"/>
      <c r="Y252" s="127"/>
      <c r="Z252" s="127"/>
      <c r="AA252" s="152"/>
      <c r="AB252" s="152"/>
      <c r="AC252" s="152"/>
      <c r="AD252" s="127"/>
      <c r="AE252" s="127"/>
      <c r="AF252" s="144"/>
      <c r="AG252" s="127"/>
      <c r="AH252" s="127"/>
      <c r="AI252" s="152"/>
      <c r="AJ252" s="152"/>
      <c r="AK252" s="152"/>
      <c r="AL252" s="127"/>
      <c r="AM252" s="127"/>
      <c r="AN252" s="144"/>
      <c r="AO252" s="127"/>
      <c r="AP252" s="127"/>
      <c r="AQ252" s="152"/>
      <c r="AR252" s="152"/>
      <c r="AS252" s="152"/>
    </row>
    <row r="253" spans="2:45" x14ac:dyDescent="0.2">
      <c r="B253" s="117"/>
      <c r="C253" s="117"/>
    </row>
    <row r="254" spans="2:45" x14ac:dyDescent="0.2">
      <c r="B254" s="117"/>
      <c r="C254" s="117"/>
    </row>
    <row r="255" spans="2:45" x14ac:dyDescent="0.2">
      <c r="B255" s="117"/>
      <c r="C255" s="117"/>
    </row>
    <row r="256" spans="2:45" ht="15" x14ac:dyDescent="0.25">
      <c r="B256" s="117"/>
      <c r="C256" s="117"/>
      <c r="D256" s="128"/>
      <c r="E256" s="129" t="s">
        <v>83</v>
      </c>
      <c r="F256" s="130"/>
      <c r="G256" s="130"/>
      <c r="H256" s="129" t="s">
        <v>85</v>
      </c>
    </row>
    <row r="257" spans="2:8" ht="15" x14ac:dyDescent="0.25">
      <c r="B257" s="117"/>
      <c r="C257" s="117"/>
      <c r="D257" s="131" t="s">
        <v>87</v>
      </c>
      <c r="E257" s="128"/>
      <c r="F257" s="132"/>
      <c r="G257" s="132"/>
      <c r="H257" s="129"/>
    </row>
    <row r="258" spans="2:8" ht="15" x14ac:dyDescent="0.25">
      <c r="B258" s="117"/>
      <c r="C258" s="117"/>
      <c r="D258" s="131" t="s">
        <v>88</v>
      </c>
      <c r="E258" s="128"/>
      <c r="F258" s="132"/>
      <c r="G258" s="132"/>
      <c r="H258" s="129"/>
    </row>
    <row r="259" spans="2:8" ht="15" x14ac:dyDescent="0.25">
      <c r="B259" s="117"/>
      <c r="C259" s="117"/>
      <c r="D259" s="131" t="s">
        <v>89</v>
      </c>
      <c r="E259" s="128"/>
      <c r="F259" s="132"/>
      <c r="G259" s="132"/>
      <c r="H259" s="129"/>
    </row>
    <row r="260" spans="2:8" x14ac:dyDescent="0.2">
      <c r="B260" s="117"/>
      <c r="C260" s="117"/>
    </row>
    <row r="261" spans="2:8" x14ac:dyDescent="0.2">
      <c r="B261" s="117"/>
      <c r="C261" s="117"/>
    </row>
    <row r="262" spans="2:8" x14ac:dyDescent="0.2">
      <c r="B262" s="117"/>
      <c r="C262" s="117"/>
    </row>
    <row r="263" spans="2:8" x14ac:dyDescent="0.2">
      <c r="B263" s="117"/>
      <c r="C263" s="117"/>
    </row>
    <row r="264" spans="2:8" x14ac:dyDescent="0.2">
      <c r="B264" s="117"/>
      <c r="C264" s="117"/>
    </row>
    <row r="265" spans="2:8" x14ac:dyDescent="0.2">
      <c r="B265" s="117"/>
      <c r="C265" s="117"/>
    </row>
    <row r="266" spans="2:8" x14ac:dyDescent="0.2">
      <c r="B266" s="117"/>
      <c r="C266" s="117"/>
    </row>
    <row r="267" spans="2:8" x14ac:dyDescent="0.2">
      <c r="B267" s="117"/>
      <c r="C267" s="117"/>
    </row>
    <row r="268" spans="2:8" x14ac:dyDescent="0.2">
      <c r="B268" s="117"/>
      <c r="C268" s="117"/>
    </row>
    <row r="269" spans="2:8" x14ac:dyDescent="0.2">
      <c r="B269" s="117"/>
      <c r="C269" s="117"/>
    </row>
    <row r="270" spans="2:8" x14ac:dyDescent="0.2">
      <c r="B270" s="117"/>
      <c r="C270" s="117"/>
    </row>
    <row r="271" spans="2:8" x14ac:dyDescent="0.2">
      <c r="B271" s="117"/>
      <c r="C271" s="117"/>
    </row>
    <row r="272" spans="2:8" x14ac:dyDescent="0.2">
      <c r="B272" s="117"/>
      <c r="C272" s="117"/>
    </row>
    <row r="273" spans="2:3" x14ac:dyDescent="0.2">
      <c r="B273" s="117"/>
      <c r="C273" s="117"/>
    </row>
    <row r="274" spans="2:3" x14ac:dyDescent="0.2">
      <c r="B274" s="117"/>
      <c r="C274" s="117"/>
    </row>
    <row r="275" spans="2:3" x14ac:dyDescent="0.2">
      <c r="B275" s="117"/>
      <c r="C275" s="117"/>
    </row>
    <row r="276" spans="2:3" x14ac:dyDescent="0.2">
      <c r="B276" s="117"/>
      <c r="C276" s="117"/>
    </row>
    <row r="277" spans="2:3" x14ac:dyDescent="0.2">
      <c r="B277" s="117"/>
      <c r="C277" s="117"/>
    </row>
    <row r="278" spans="2:3" x14ac:dyDescent="0.2">
      <c r="B278" s="117"/>
      <c r="C278" s="117"/>
    </row>
    <row r="279" spans="2:3" x14ac:dyDescent="0.2">
      <c r="B279" s="117"/>
      <c r="C279" s="117"/>
    </row>
    <row r="280" spans="2:3" x14ac:dyDescent="0.2">
      <c r="B280" s="117"/>
      <c r="C280" s="117"/>
    </row>
    <row r="281" spans="2:3" x14ac:dyDescent="0.2">
      <c r="B281" s="117"/>
      <c r="C281" s="117"/>
    </row>
    <row r="282" spans="2:3" x14ac:dyDescent="0.2">
      <c r="B282" s="117"/>
      <c r="C282" s="117"/>
    </row>
    <row r="283" spans="2:3" x14ac:dyDescent="0.2">
      <c r="B283" s="117"/>
      <c r="C283" s="117"/>
    </row>
    <row r="284" spans="2:3" x14ac:dyDescent="0.2">
      <c r="B284" s="117"/>
      <c r="C284" s="117"/>
    </row>
    <row r="285" spans="2:3" x14ac:dyDescent="0.2">
      <c r="B285" s="117"/>
      <c r="C285" s="117"/>
    </row>
    <row r="286" spans="2:3" x14ac:dyDescent="0.2">
      <c r="B286" s="117"/>
      <c r="C286" s="117"/>
    </row>
    <row r="287" spans="2:3" x14ac:dyDescent="0.2">
      <c r="B287" s="117"/>
      <c r="C287" s="117"/>
    </row>
    <row r="288" spans="2:3" x14ac:dyDescent="0.2">
      <c r="B288" s="117"/>
      <c r="C288" s="117"/>
    </row>
    <row r="289" spans="2:3" x14ac:dyDescent="0.2">
      <c r="B289" s="117"/>
      <c r="C289" s="117"/>
    </row>
    <row r="290" spans="2:3" x14ac:dyDescent="0.2">
      <c r="B290" s="117"/>
      <c r="C290" s="117"/>
    </row>
    <row r="291" spans="2:3" x14ac:dyDescent="0.2">
      <c r="B291" s="117"/>
      <c r="C291" s="117"/>
    </row>
    <row r="292" spans="2:3" x14ac:dyDescent="0.2">
      <c r="B292" s="133"/>
      <c r="C292" s="133"/>
    </row>
    <row r="293" spans="2:3" x14ac:dyDescent="0.2">
      <c r="B293" s="117"/>
      <c r="C293" s="117"/>
    </row>
    <row r="294" spans="2:3" x14ac:dyDescent="0.2">
      <c r="B294" s="117"/>
      <c r="C294" s="117"/>
    </row>
    <row r="295" spans="2:3" x14ac:dyDescent="0.2">
      <c r="B295" s="117"/>
      <c r="C295" s="117"/>
    </row>
    <row r="296" spans="2:3" x14ac:dyDescent="0.2">
      <c r="B296" s="117"/>
      <c r="C296" s="117"/>
    </row>
    <row r="297" spans="2:3" x14ac:dyDescent="0.2">
      <c r="B297" s="117"/>
      <c r="C297" s="117"/>
    </row>
    <row r="298" spans="2:3" x14ac:dyDescent="0.2">
      <c r="B298" s="117"/>
      <c r="C298" s="117"/>
    </row>
    <row r="299" spans="2:3" x14ac:dyDescent="0.2">
      <c r="B299" s="117"/>
      <c r="C299" s="117"/>
    </row>
    <row r="300" spans="2:3" x14ac:dyDescent="0.2">
      <c r="B300" s="117"/>
      <c r="C300" s="117"/>
    </row>
    <row r="301" spans="2:3" x14ac:dyDescent="0.2">
      <c r="B301" s="117"/>
      <c r="C301" s="117"/>
    </row>
    <row r="302" spans="2:3" x14ac:dyDescent="0.2">
      <c r="B302" s="117"/>
      <c r="C302" s="117"/>
    </row>
    <row r="303" spans="2:3" x14ac:dyDescent="0.2">
      <c r="B303" s="117"/>
      <c r="C303" s="117"/>
    </row>
    <row r="304" spans="2:3" x14ac:dyDescent="0.2">
      <c r="B304" s="117"/>
      <c r="C304" s="117"/>
    </row>
    <row r="305" spans="2:3" x14ac:dyDescent="0.2">
      <c r="B305" s="117"/>
      <c r="C305" s="117"/>
    </row>
    <row r="306" spans="2:3" x14ac:dyDescent="0.2">
      <c r="B306" s="117"/>
      <c r="C306" s="117"/>
    </row>
    <row r="307" spans="2:3" x14ac:dyDescent="0.2">
      <c r="B307" s="117"/>
      <c r="C307" s="117"/>
    </row>
    <row r="308" spans="2:3" x14ac:dyDescent="0.2">
      <c r="B308" s="117"/>
      <c r="C308" s="117"/>
    </row>
    <row r="309" spans="2:3" x14ac:dyDescent="0.2">
      <c r="B309" s="117"/>
      <c r="C309" s="117"/>
    </row>
    <row r="310" spans="2:3" x14ac:dyDescent="0.2">
      <c r="B310" s="117"/>
      <c r="C310" s="117"/>
    </row>
    <row r="311" spans="2:3" x14ac:dyDescent="0.2">
      <c r="B311" s="117"/>
      <c r="C311" s="117"/>
    </row>
    <row r="312" spans="2:3" x14ac:dyDescent="0.2">
      <c r="B312" s="117"/>
      <c r="C312" s="117"/>
    </row>
    <row r="313" spans="2:3" x14ac:dyDescent="0.2">
      <c r="B313" s="117"/>
      <c r="C313" s="117"/>
    </row>
    <row r="314" spans="2:3" x14ac:dyDescent="0.2">
      <c r="B314" s="117"/>
      <c r="C314" s="117"/>
    </row>
    <row r="315" spans="2:3" x14ac:dyDescent="0.2">
      <c r="B315" s="117"/>
      <c r="C315" s="117"/>
    </row>
    <row r="316" spans="2:3" x14ac:dyDescent="0.2">
      <c r="B316" s="117"/>
      <c r="C316" s="117"/>
    </row>
    <row r="317" spans="2:3" x14ac:dyDescent="0.2">
      <c r="B317" s="117"/>
      <c r="C317" s="117"/>
    </row>
    <row r="318" spans="2:3" x14ac:dyDescent="0.2">
      <c r="B318" s="117"/>
      <c r="C318" s="117"/>
    </row>
    <row r="319" spans="2:3" x14ac:dyDescent="0.2">
      <c r="B319" s="117"/>
      <c r="C319" s="117"/>
    </row>
    <row r="320" spans="2:3" x14ac:dyDescent="0.2">
      <c r="B320" s="117"/>
      <c r="C320" s="117"/>
    </row>
    <row r="321" spans="2:3" x14ac:dyDescent="0.2">
      <c r="B321" s="118"/>
      <c r="C321" s="118"/>
    </row>
    <row r="322" spans="2:3" x14ac:dyDescent="0.2">
      <c r="B322" s="118"/>
      <c r="C322" s="118"/>
    </row>
    <row r="323" spans="2:3" x14ac:dyDescent="0.2">
      <c r="B323" s="117"/>
      <c r="C323" s="117"/>
    </row>
    <row r="324" spans="2:3" x14ac:dyDescent="0.2">
      <c r="B324" s="117"/>
      <c r="C324" s="117"/>
    </row>
    <row r="325" spans="2:3" x14ac:dyDescent="0.2">
      <c r="B325" s="117"/>
      <c r="C325" s="117"/>
    </row>
    <row r="326" spans="2:3" x14ac:dyDescent="0.2">
      <c r="B326" s="117"/>
      <c r="C326" s="117"/>
    </row>
    <row r="327" spans="2:3" x14ac:dyDescent="0.2">
      <c r="B327" s="117"/>
      <c r="C327" s="117"/>
    </row>
    <row r="328" spans="2:3" x14ac:dyDescent="0.2">
      <c r="B328" s="117"/>
      <c r="C328" s="117"/>
    </row>
    <row r="329" spans="2:3" x14ac:dyDescent="0.2">
      <c r="B329" s="118"/>
      <c r="C329" s="118"/>
    </row>
    <row r="330" spans="2:3" x14ac:dyDescent="0.2">
      <c r="B330" s="117"/>
      <c r="C330" s="117"/>
    </row>
    <row r="331" spans="2:3" x14ac:dyDescent="0.2">
      <c r="B331" s="117"/>
      <c r="C331" s="117"/>
    </row>
    <row r="332" spans="2:3" x14ac:dyDescent="0.2">
      <c r="B332" s="117"/>
      <c r="C332" s="117"/>
    </row>
    <row r="333" spans="2:3" x14ac:dyDescent="0.2">
      <c r="B333" s="117"/>
      <c r="C333" s="117"/>
    </row>
    <row r="334" spans="2:3" x14ac:dyDescent="0.2">
      <c r="B334" s="117"/>
      <c r="C334" s="117"/>
    </row>
    <row r="335" spans="2:3" x14ac:dyDescent="0.2">
      <c r="B335" s="117"/>
      <c r="C335" s="117"/>
    </row>
    <row r="336" spans="2:3" x14ac:dyDescent="0.2">
      <c r="B336" s="118"/>
      <c r="C336" s="118"/>
    </row>
    <row r="337" spans="2:3" x14ac:dyDescent="0.2">
      <c r="B337" s="117"/>
      <c r="C337" s="117"/>
    </row>
    <row r="338" spans="2:3" x14ac:dyDescent="0.2">
      <c r="B338" s="117"/>
      <c r="C338" s="117"/>
    </row>
    <row r="339" spans="2:3" x14ac:dyDescent="0.2">
      <c r="B339" s="117"/>
      <c r="C339" s="117"/>
    </row>
    <row r="340" spans="2:3" x14ac:dyDescent="0.2">
      <c r="B340" s="117"/>
      <c r="C340" s="117"/>
    </row>
    <row r="341" spans="2:3" x14ac:dyDescent="0.2">
      <c r="B341" s="117"/>
      <c r="C341" s="117"/>
    </row>
    <row r="342" spans="2:3" x14ac:dyDescent="0.2">
      <c r="B342" s="117"/>
      <c r="C342" s="117"/>
    </row>
    <row r="343" spans="2:3" x14ac:dyDescent="0.2">
      <c r="B343" s="118"/>
      <c r="C343" s="118"/>
    </row>
    <row r="344" spans="2:3" x14ac:dyDescent="0.2">
      <c r="B344" s="134"/>
      <c r="C344" s="134"/>
    </row>
    <row r="345" spans="2:3" x14ac:dyDescent="0.2">
      <c r="B345" s="134"/>
      <c r="C345" s="134"/>
    </row>
    <row r="346" spans="2:3" x14ac:dyDescent="0.2">
      <c r="B346" s="118"/>
      <c r="C346" s="118"/>
    </row>
    <row r="347" spans="2:3" x14ac:dyDescent="0.2">
      <c r="B347" s="135"/>
      <c r="C347" s="135"/>
    </row>
    <row r="348" spans="2:3" x14ac:dyDescent="0.2">
      <c r="B348" s="136"/>
      <c r="C348" s="136"/>
    </row>
    <row r="349" spans="2:3" x14ac:dyDescent="0.2">
      <c r="B349" s="136"/>
      <c r="C349" s="136"/>
    </row>
    <row r="350" spans="2:3" x14ac:dyDescent="0.2">
      <c r="B350" s="136"/>
      <c r="C350" s="136"/>
    </row>
    <row r="351" spans="2:3" x14ac:dyDescent="0.2">
      <c r="B351" s="136"/>
      <c r="C351" s="136"/>
    </row>
    <row r="352" spans="2:3" x14ac:dyDescent="0.2">
      <c r="B352" s="136"/>
      <c r="C352" s="136"/>
    </row>
    <row r="353" spans="2:3" x14ac:dyDescent="0.2">
      <c r="B353" s="136"/>
      <c r="C353" s="136"/>
    </row>
    <row r="354" spans="2:3" x14ac:dyDescent="0.2">
      <c r="B354" s="136"/>
      <c r="C354" s="136"/>
    </row>
    <row r="355" spans="2:3" x14ac:dyDescent="0.2">
      <c r="B355" s="136"/>
      <c r="C355" s="136"/>
    </row>
    <row r="356" spans="2:3" x14ac:dyDescent="0.2">
      <c r="B356" s="136"/>
      <c r="C356" s="136"/>
    </row>
    <row r="357" spans="2:3" x14ac:dyDescent="0.2">
      <c r="B357" s="136"/>
      <c r="C357" s="136"/>
    </row>
    <row r="358" spans="2:3" x14ac:dyDescent="0.2">
      <c r="B358" s="136"/>
      <c r="C358" s="136"/>
    </row>
    <row r="359" spans="2:3" x14ac:dyDescent="0.2">
      <c r="B359" s="136"/>
      <c r="C359" s="136"/>
    </row>
    <row r="360" spans="2:3" x14ac:dyDescent="0.2">
      <c r="B360" s="136"/>
      <c r="C360" s="136"/>
    </row>
    <row r="361" spans="2:3" x14ac:dyDescent="0.2">
      <c r="B361" s="136"/>
      <c r="C361" s="136"/>
    </row>
    <row r="362" spans="2:3" x14ac:dyDescent="0.2">
      <c r="B362" s="136"/>
      <c r="C362" s="136"/>
    </row>
    <row r="363" spans="2:3" x14ac:dyDescent="0.2">
      <c r="B363" s="136"/>
      <c r="C363" s="136"/>
    </row>
    <row r="364" spans="2:3" x14ac:dyDescent="0.2">
      <c r="B364" s="136"/>
      <c r="C364" s="136"/>
    </row>
    <row r="365" spans="2:3" x14ac:dyDescent="0.2">
      <c r="B365" s="136"/>
      <c r="C365" s="136"/>
    </row>
    <row r="366" spans="2:3" x14ac:dyDescent="0.2">
      <c r="B366" s="136"/>
      <c r="C366" s="136"/>
    </row>
    <row r="367" spans="2:3" x14ac:dyDescent="0.2">
      <c r="B367" s="136"/>
      <c r="C367" s="136"/>
    </row>
    <row r="368" spans="2:3" x14ac:dyDescent="0.2">
      <c r="B368" s="136"/>
      <c r="C368" s="136"/>
    </row>
    <row r="369" spans="2:3" x14ac:dyDescent="0.2">
      <c r="B369" s="136"/>
      <c r="C369" s="136"/>
    </row>
    <row r="370" spans="2:3" x14ac:dyDescent="0.2">
      <c r="B370" s="136"/>
      <c r="C370" s="136"/>
    </row>
    <row r="371" spans="2:3" x14ac:dyDescent="0.2">
      <c r="B371" s="136"/>
      <c r="C371" s="136"/>
    </row>
    <row r="372" spans="2:3" x14ac:dyDescent="0.2">
      <c r="B372" s="136"/>
      <c r="C372" s="136"/>
    </row>
    <row r="373" spans="2:3" x14ac:dyDescent="0.2">
      <c r="B373" s="136"/>
      <c r="C373" s="136"/>
    </row>
    <row r="374" spans="2:3" x14ac:dyDescent="0.2">
      <c r="B374" s="117"/>
      <c r="C374" s="117"/>
    </row>
    <row r="375" spans="2:3" x14ac:dyDescent="0.2">
      <c r="B375" s="117"/>
      <c r="C375" s="117"/>
    </row>
    <row r="376" spans="2:3" x14ac:dyDescent="0.2">
      <c r="B376" s="117"/>
      <c r="C376" s="117"/>
    </row>
    <row r="377" spans="2:3" x14ac:dyDescent="0.2">
      <c r="B377" s="136"/>
      <c r="C377" s="136"/>
    </row>
    <row r="378" spans="2:3" x14ac:dyDescent="0.2">
      <c r="B378" s="135"/>
      <c r="C378" s="135"/>
    </row>
    <row r="379" spans="2:3" x14ac:dyDescent="0.2">
      <c r="B379" s="136"/>
      <c r="C379" s="136"/>
    </row>
    <row r="380" spans="2:3" x14ac:dyDescent="0.2">
      <c r="B380" s="136"/>
      <c r="C380" s="136"/>
    </row>
    <row r="381" spans="2:3" x14ac:dyDescent="0.2">
      <c r="B381" s="136"/>
      <c r="C381" s="136"/>
    </row>
    <row r="382" spans="2:3" x14ac:dyDescent="0.2">
      <c r="B382" s="136"/>
      <c r="C382" s="136"/>
    </row>
    <row r="383" spans="2:3" x14ac:dyDescent="0.2">
      <c r="B383" s="136"/>
      <c r="C383" s="136"/>
    </row>
    <row r="384" spans="2:3" x14ac:dyDescent="0.2">
      <c r="B384" s="136"/>
      <c r="C384" s="136"/>
    </row>
    <row r="385" spans="2:3" x14ac:dyDescent="0.2">
      <c r="B385" s="136"/>
      <c r="C385" s="136"/>
    </row>
    <row r="386" spans="2:3" x14ac:dyDescent="0.2">
      <c r="B386" s="136"/>
      <c r="C386" s="136"/>
    </row>
    <row r="387" spans="2:3" x14ac:dyDescent="0.2">
      <c r="B387" s="136"/>
      <c r="C387" s="136"/>
    </row>
    <row r="388" spans="2:3" x14ac:dyDescent="0.2">
      <c r="B388" s="136"/>
      <c r="C388" s="136"/>
    </row>
    <row r="389" spans="2:3" x14ac:dyDescent="0.2">
      <c r="B389" s="136"/>
      <c r="C389" s="136"/>
    </row>
    <row r="390" spans="2:3" x14ac:dyDescent="0.2">
      <c r="B390" s="136"/>
      <c r="C390" s="136"/>
    </row>
    <row r="391" spans="2:3" x14ac:dyDescent="0.2">
      <c r="B391" s="136"/>
      <c r="C391" s="136"/>
    </row>
    <row r="392" spans="2:3" x14ac:dyDescent="0.2">
      <c r="B392" s="136"/>
      <c r="C392" s="136"/>
    </row>
    <row r="393" spans="2:3" x14ac:dyDescent="0.2">
      <c r="B393" s="136"/>
      <c r="C393" s="136"/>
    </row>
    <row r="394" spans="2:3" x14ac:dyDescent="0.2">
      <c r="B394" s="136"/>
      <c r="C394" s="136"/>
    </row>
    <row r="395" spans="2:3" x14ac:dyDescent="0.2">
      <c r="B395" s="136"/>
      <c r="C395" s="136"/>
    </row>
    <row r="396" spans="2:3" x14ac:dyDescent="0.2">
      <c r="B396" s="136"/>
      <c r="C396" s="136"/>
    </row>
    <row r="397" spans="2:3" x14ac:dyDescent="0.2">
      <c r="B397" s="136"/>
      <c r="C397" s="136"/>
    </row>
    <row r="398" spans="2:3" x14ac:dyDescent="0.2">
      <c r="B398" s="136"/>
      <c r="C398" s="136"/>
    </row>
    <row r="399" spans="2:3" x14ac:dyDescent="0.2">
      <c r="B399" s="136"/>
      <c r="C399" s="136"/>
    </row>
    <row r="400" spans="2:3" x14ac:dyDescent="0.2">
      <c r="B400" s="136"/>
      <c r="C400" s="136"/>
    </row>
    <row r="401" spans="2:3" x14ac:dyDescent="0.2">
      <c r="B401" s="136"/>
      <c r="C401" s="136"/>
    </row>
    <row r="402" spans="2:3" x14ac:dyDescent="0.2">
      <c r="B402" s="136"/>
      <c r="C402" s="136"/>
    </row>
    <row r="403" spans="2:3" x14ac:dyDescent="0.2">
      <c r="B403" s="136"/>
      <c r="C403" s="136"/>
    </row>
    <row r="404" spans="2:3" x14ac:dyDescent="0.2">
      <c r="B404" s="136"/>
      <c r="C404" s="136"/>
    </row>
    <row r="405" spans="2:3" x14ac:dyDescent="0.2">
      <c r="B405" s="117"/>
      <c r="C405" s="117"/>
    </row>
    <row r="406" spans="2:3" x14ac:dyDescent="0.2">
      <c r="B406" s="117"/>
      <c r="C406" s="117"/>
    </row>
    <row r="407" spans="2:3" x14ac:dyDescent="0.2">
      <c r="B407" s="117"/>
      <c r="C407" s="117"/>
    </row>
    <row r="408" spans="2:3" x14ac:dyDescent="0.2">
      <c r="B408" s="136"/>
      <c r="C408" s="136"/>
    </row>
    <row r="409" spans="2:3" x14ac:dyDescent="0.2">
      <c r="B409" s="118"/>
      <c r="C409" s="118"/>
    </row>
    <row r="410" spans="2:3" x14ac:dyDescent="0.2">
      <c r="B410" s="135"/>
      <c r="C410" s="135"/>
    </row>
    <row r="411" spans="2:3" x14ac:dyDescent="0.2">
      <c r="B411" s="136"/>
      <c r="C411" s="136"/>
    </row>
    <row r="412" spans="2:3" x14ac:dyDescent="0.2">
      <c r="B412" s="136"/>
      <c r="C412" s="136"/>
    </row>
    <row r="413" spans="2:3" x14ac:dyDescent="0.2">
      <c r="B413" s="136"/>
      <c r="C413" s="136"/>
    </row>
    <row r="414" spans="2:3" x14ac:dyDescent="0.2">
      <c r="B414" s="136"/>
      <c r="C414" s="136"/>
    </row>
    <row r="415" spans="2:3" x14ac:dyDescent="0.2">
      <c r="B415" s="136"/>
      <c r="C415" s="136"/>
    </row>
    <row r="416" spans="2:3" x14ac:dyDescent="0.2">
      <c r="B416" s="136"/>
      <c r="C416" s="136"/>
    </row>
    <row r="417" spans="2:3" x14ac:dyDescent="0.2">
      <c r="B417" s="136"/>
      <c r="C417" s="136"/>
    </row>
    <row r="418" spans="2:3" x14ac:dyDescent="0.2">
      <c r="B418" s="136"/>
      <c r="C418" s="136"/>
    </row>
    <row r="419" spans="2:3" x14ac:dyDescent="0.2">
      <c r="B419" s="136"/>
      <c r="C419" s="136"/>
    </row>
    <row r="420" spans="2:3" x14ac:dyDescent="0.2">
      <c r="B420" s="136"/>
      <c r="C420" s="136"/>
    </row>
    <row r="421" spans="2:3" x14ac:dyDescent="0.2">
      <c r="B421" s="136"/>
      <c r="C421" s="136"/>
    </row>
    <row r="422" spans="2:3" x14ac:dyDescent="0.2">
      <c r="B422" s="136"/>
      <c r="C422" s="136"/>
    </row>
    <row r="423" spans="2:3" x14ac:dyDescent="0.2">
      <c r="B423" s="136"/>
      <c r="C423" s="136"/>
    </row>
    <row r="424" spans="2:3" x14ac:dyDescent="0.2">
      <c r="B424" s="136"/>
      <c r="C424" s="136"/>
    </row>
    <row r="425" spans="2:3" x14ac:dyDescent="0.2">
      <c r="B425" s="136"/>
      <c r="C425" s="136"/>
    </row>
    <row r="426" spans="2:3" x14ac:dyDescent="0.2">
      <c r="B426" s="136"/>
      <c r="C426" s="136"/>
    </row>
    <row r="427" spans="2:3" x14ac:dyDescent="0.2">
      <c r="B427" s="136"/>
      <c r="C427" s="136"/>
    </row>
    <row r="428" spans="2:3" x14ac:dyDescent="0.2">
      <c r="B428" s="136"/>
      <c r="C428" s="136"/>
    </row>
    <row r="429" spans="2:3" x14ac:dyDescent="0.2">
      <c r="B429" s="136"/>
      <c r="C429" s="136"/>
    </row>
    <row r="430" spans="2:3" x14ac:dyDescent="0.2">
      <c r="B430" s="136"/>
      <c r="C430" s="136"/>
    </row>
    <row r="431" spans="2:3" x14ac:dyDescent="0.2">
      <c r="B431" s="136"/>
      <c r="C431" s="136"/>
    </row>
    <row r="432" spans="2:3" x14ac:dyDescent="0.2">
      <c r="B432" s="136"/>
      <c r="C432" s="136"/>
    </row>
    <row r="433" spans="2:3" x14ac:dyDescent="0.2">
      <c r="B433" s="136"/>
      <c r="C433" s="136"/>
    </row>
    <row r="434" spans="2:3" x14ac:dyDescent="0.2">
      <c r="B434" s="136"/>
      <c r="C434" s="136"/>
    </row>
    <row r="435" spans="2:3" x14ac:dyDescent="0.2">
      <c r="B435" s="136"/>
      <c r="C435" s="136"/>
    </row>
    <row r="436" spans="2:3" x14ac:dyDescent="0.2">
      <c r="B436" s="136"/>
      <c r="C436" s="136"/>
    </row>
    <row r="437" spans="2:3" x14ac:dyDescent="0.2">
      <c r="B437" s="117"/>
      <c r="C437" s="117"/>
    </row>
    <row r="438" spans="2:3" x14ac:dyDescent="0.2">
      <c r="B438" s="117"/>
      <c r="C438" s="117"/>
    </row>
    <row r="439" spans="2:3" x14ac:dyDescent="0.2">
      <c r="B439" s="117"/>
      <c r="C439" s="117"/>
    </row>
    <row r="440" spans="2:3" x14ac:dyDescent="0.2">
      <c r="B440" s="136"/>
      <c r="C440" s="136"/>
    </row>
    <row r="441" spans="2:3" x14ac:dyDescent="0.2">
      <c r="B441" s="135"/>
      <c r="C441" s="135"/>
    </row>
    <row r="442" spans="2:3" x14ac:dyDescent="0.2">
      <c r="B442" s="136"/>
      <c r="C442" s="136"/>
    </row>
    <row r="443" spans="2:3" x14ac:dyDescent="0.2">
      <c r="B443" s="136"/>
      <c r="C443" s="136"/>
    </row>
    <row r="444" spans="2:3" x14ac:dyDescent="0.2">
      <c r="B444" s="136"/>
      <c r="C444" s="136"/>
    </row>
    <row r="445" spans="2:3" x14ac:dyDescent="0.2">
      <c r="B445" s="136"/>
      <c r="C445" s="136"/>
    </row>
    <row r="446" spans="2:3" x14ac:dyDescent="0.2">
      <c r="B446" s="136"/>
      <c r="C446" s="136"/>
    </row>
    <row r="447" spans="2:3" x14ac:dyDescent="0.2">
      <c r="B447" s="136"/>
      <c r="C447" s="136"/>
    </row>
    <row r="448" spans="2:3" x14ac:dyDescent="0.2">
      <c r="B448" s="136"/>
      <c r="C448" s="136"/>
    </row>
    <row r="449" spans="2:3" x14ac:dyDescent="0.2">
      <c r="B449" s="136"/>
      <c r="C449" s="136"/>
    </row>
    <row r="450" spans="2:3" x14ac:dyDescent="0.2">
      <c r="B450" s="136"/>
      <c r="C450" s="136"/>
    </row>
    <row r="451" spans="2:3" x14ac:dyDescent="0.2">
      <c r="B451" s="136"/>
      <c r="C451" s="136"/>
    </row>
    <row r="452" spans="2:3" x14ac:dyDescent="0.2">
      <c r="B452" s="136"/>
      <c r="C452" s="136"/>
    </row>
    <row r="453" spans="2:3" x14ac:dyDescent="0.2">
      <c r="B453" s="136"/>
      <c r="C453" s="136"/>
    </row>
    <row r="454" spans="2:3" x14ac:dyDescent="0.2">
      <c r="B454" s="136"/>
      <c r="C454" s="136"/>
    </row>
    <row r="455" spans="2:3" x14ac:dyDescent="0.2">
      <c r="B455" s="136"/>
      <c r="C455" s="136"/>
    </row>
    <row r="456" spans="2:3" x14ac:dyDescent="0.2">
      <c r="B456" s="136"/>
      <c r="C456" s="136"/>
    </row>
    <row r="457" spans="2:3" x14ac:dyDescent="0.2">
      <c r="B457" s="136"/>
      <c r="C457" s="136"/>
    </row>
    <row r="458" spans="2:3" x14ac:dyDescent="0.2">
      <c r="B458" s="136"/>
      <c r="C458" s="136"/>
    </row>
    <row r="459" spans="2:3" x14ac:dyDescent="0.2">
      <c r="B459" s="136"/>
      <c r="C459" s="136"/>
    </row>
    <row r="460" spans="2:3" x14ac:dyDescent="0.2">
      <c r="B460" s="136"/>
      <c r="C460" s="136"/>
    </row>
    <row r="461" spans="2:3" x14ac:dyDescent="0.2">
      <c r="B461" s="136"/>
      <c r="C461" s="136"/>
    </row>
    <row r="462" spans="2:3" x14ac:dyDescent="0.2">
      <c r="B462" s="136"/>
      <c r="C462" s="136"/>
    </row>
    <row r="463" spans="2:3" x14ac:dyDescent="0.2">
      <c r="B463" s="136"/>
      <c r="C463" s="136"/>
    </row>
    <row r="464" spans="2:3" x14ac:dyDescent="0.2">
      <c r="B464" s="136"/>
      <c r="C464" s="136"/>
    </row>
    <row r="465" spans="2:3" x14ac:dyDescent="0.2">
      <c r="B465" s="136"/>
      <c r="C465" s="136"/>
    </row>
    <row r="466" spans="2:3" x14ac:dyDescent="0.2">
      <c r="B466" s="136"/>
      <c r="C466" s="136"/>
    </row>
    <row r="467" spans="2:3" x14ac:dyDescent="0.2">
      <c r="B467" s="136"/>
      <c r="C467" s="136"/>
    </row>
    <row r="468" spans="2:3" x14ac:dyDescent="0.2">
      <c r="B468" s="117"/>
      <c r="C468" s="117"/>
    </row>
    <row r="469" spans="2:3" x14ac:dyDescent="0.2">
      <c r="B469" s="117"/>
      <c r="C469" s="117"/>
    </row>
    <row r="470" spans="2:3" x14ac:dyDescent="0.2">
      <c r="B470" s="117"/>
      <c r="C470" s="117"/>
    </row>
    <row r="471" spans="2:3" x14ac:dyDescent="0.2">
      <c r="B471" s="136"/>
      <c r="C471" s="136"/>
    </row>
    <row r="472" spans="2:3" x14ac:dyDescent="0.2">
      <c r="B472" s="118"/>
      <c r="C472" s="118"/>
    </row>
    <row r="473" spans="2:3" x14ac:dyDescent="0.2">
      <c r="B473" s="135"/>
      <c r="C473" s="135"/>
    </row>
    <row r="474" spans="2:3" x14ac:dyDescent="0.2">
      <c r="B474" s="136"/>
      <c r="C474" s="136"/>
    </row>
    <row r="475" spans="2:3" x14ac:dyDescent="0.2">
      <c r="B475" s="136"/>
      <c r="C475" s="136"/>
    </row>
    <row r="476" spans="2:3" x14ac:dyDescent="0.2">
      <c r="B476" s="136"/>
      <c r="C476" s="136"/>
    </row>
    <row r="477" spans="2:3" x14ac:dyDescent="0.2">
      <c r="B477" s="136"/>
      <c r="C477" s="136"/>
    </row>
    <row r="478" spans="2:3" x14ac:dyDescent="0.2">
      <c r="B478" s="136"/>
      <c r="C478" s="136"/>
    </row>
    <row r="479" spans="2:3" x14ac:dyDescent="0.2">
      <c r="B479" s="136"/>
      <c r="C479" s="136"/>
    </row>
    <row r="480" spans="2:3" x14ac:dyDescent="0.2">
      <c r="B480" s="136"/>
      <c r="C480" s="136"/>
    </row>
    <row r="481" spans="2:3" x14ac:dyDescent="0.2">
      <c r="B481" s="136"/>
      <c r="C481" s="136"/>
    </row>
    <row r="482" spans="2:3" x14ac:dyDescent="0.2">
      <c r="B482" s="136"/>
      <c r="C482" s="136"/>
    </row>
    <row r="483" spans="2:3" x14ac:dyDescent="0.2">
      <c r="B483" s="136"/>
      <c r="C483" s="136"/>
    </row>
    <row r="484" spans="2:3" x14ac:dyDescent="0.2">
      <c r="B484" s="136"/>
      <c r="C484" s="136"/>
    </row>
    <row r="485" spans="2:3" x14ac:dyDescent="0.2">
      <c r="B485" s="136"/>
      <c r="C485" s="136"/>
    </row>
    <row r="486" spans="2:3" x14ac:dyDescent="0.2">
      <c r="B486" s="137"/>
      <c r="C486" s="137"/>
    </row>
    <row r="487" spans="2:3" x14ac:dyDescent="0.2">
      <c r="B487" s="135"/>
      <c r="C487" s="135"/>
    </row>
    <row r="488" spans="2:3" x14ac:dyDescent="0.2">
      <c r="B488" s="136"/>
      <c r="C488" s="136"/>
    </row>
    <row r="489" spans="2:3" x14ac:dyDescent="0.2">
      <c r="B489" s="136"/>
      <c r="C489" s="136"/>
    </row>
    <row r="490" spans="2:3" x14ac:dyDescent="0.2">
      <c r="B490" s="136"/>
      <c r="C490" s="136"/>
    </row>
    <row r="491" spans="2:3" x14ac:dyDescent="0.2">
      <c r="B491" s="136"/>
      <c r="C491" s="136"/>
    </row>
    <row r="492" spans="2:3" x14ac:dyDescent="0.2">
      <c r="B492" s="136"/>
      <c r="C492" s="136"/>
    </row>
    <row r="493" spans="2:3" x14ac:dyDescent="0.2">
      <c r="B493" s="136"/>
      <c r="C493" s="136"/>
    </row>
    <row r="494" spans="2:3" x14ac:dyDescent="0.2">
      <c r="B494" s="136"/>
      <c r="C494" s="136"/>
    </row>
    <row r="495" spans="2:3" x14ac:dyDescent="0.2">
      <c r="B495" s="136"/>
      <c r="C495" s="136"/>
    </row>
    <row r="496" spans="2:3" x14ac:dyDescent="0.2">
      <c r="B496" s="136"/>
      <c r="C496" s="136"/>
    </row>
    <row r="497" spans="2:3" x14ac:dyDescent="0.2">
      <c r="B497" s="136"/>
      <c r="C497" s="136"/>
    </row>
    <row r="498" spans="2:3" x14ac:dyDescent="0.2">
      <c r="B498" s="136"/>
      <c r="C498" s="136"/>
    </row>
    <row r="499" spans="2:3" x14ac:dyDescent="0.2">
      <c r="B499" s="136"/>
      <c r="C499" s="136"/>
    </row>
    <row r="500" spans="2:3" x14ac:dyDescent="0.2">
      <c r="B500" s="137"/>
      <c r="C500" s="137"/>
    </row>
    <row r="501" spans="2:3" x14ac:dyDescent="0.2">
      <c r="B501" s="118"/>
      <c r="C501" s="118"/>
    </row>
    <row r="502" spans="2:3" x14ac:dyDescent="0.2">
      <c r="B502" s="117"/>
      <c r="C502" s="117"/>
    </row>
    <row r="503" spans="2:3" x14ac:dyDescent="0.2">
      <c r="B503" s="117"/>
      <c r="C503" s="117"/>
    </row>
    <row r="504" spans="2:3" x14ac:dyDescent="0.2">
      <c r="B504" s="117"/>
      <c r="C504" s="117"/>
    </row>
    <row r="505" spans="2:3" x14ac:dyDescent="0.2">
      <c r="B505" s="118"/>
      <c r="C505" s="118"/>
    </row>
    <row r="506" spans="2:3" x14ac:dyDescent="0.2">
      <c r="B506" s="118"/>
      <c r="C506" s="118"/>
    </row>
    <row r="507" spans="2:3" x14ac:dyDescent="0.2">
      <c r="B507" s="117"/>
      <c r="C507" s="117"/>
    </row>
    <row r="508" spans="2:3" x14ac:dyDescent="0.2">
      <c r="B508" s="117"/>
      <c r="C508" s="117"/>
    </row>
    <row r="509" spans="2:3" x14ac:dyDescent="0.2">
      <c r="B509" s="117"/>
      <c r="C509" s="117"/>
    </row>
    <row r="510" spans="2:3" x14ac:dyDescent="0.2">
      <c r="B510" s="117"/>
      <c r="C510" s="117"/>
    </row>
    <row r="511" spans="2:3" x14ac:dyDescent="0.2">
      <c r="B511" s="117"/>
      <c r="C511" s="117"/>
    </row>
    <row r="512" spans="2:3" x14ac:dyDescent="0.2">
      <c r="B512" s="117"/>
      <c r="C512" s="117"/>
    </row>
    <row r="513" spans="2:3" x14ac:dyDescent="0.2">
      <c r="B513" s="117"/>
      <c r="C513" s="117"/>
    </row>
    <row r="514" spans="2:3" x14ac:dyDescent="0.2">
      <c r="B514" s="117"/>
      <c r="C514" s="117"/>
    </row>
    <row r="515" spans="2:3" x14ac:dyDescent="0.2">
      <c r="B515" s="117"/>
      <c r="C515" s="117"/>
    </row>
    <row r="516" spans="2:3" x14ac:dyDescent="0.2">
      <c r="B516" s="117"/>
      <c r="C516" s="117"/>
    </row>
    <row r="517" spans="2:3" x14ac:dyDescent="0.2">
      <c r="B517" s="117"/>
      <c r="C517" s="117"/>
    </row>
    <row r="518" spans="2:3" x14ac:dyDescent="0.2">
      <c r="B518" s="117"/>
      <c r="C518" s="117"/>
    </row>
    <row r="519" spans="2:3" x14ac:dyDescent="0.2">
      <c r="B519" s="117"/>
      <c r="C519" s="117"/>
    </row>
    <row r="520" spans="2:3" x14ac:dyDescent="0.2">
      <c r="B520" s="117"/>
      <c r="C520" s="117"/>
    </row>
    <row r="521" spans="2:3" x14ac:dyDescent="0.2">
      <c r="B521" s="117"/>
      <c r="C521" s="117"/>
    </row>
    <row r="522" spans="2:3" x14ac:dyDescent="0.2">
      <c r="B522" s="117"/>
      <c r="C522" s="117"/>
    </row>
    <row r="523" spans="2:3" x14ac:dyDescent="0.2">
      <c r="B523" s="117"/>
      <c r="C523" s="117"/>
    </row>
    <row r="524" spans="2:3" x14ac:dyDescent="0.2">
      <c r="B524" s="117"/>
      <c r="C524" s="117"/>
    </row>
    <row r="525" spans="2:3" x14ac:dyDescent="0.2">
      <c r="B525" s="118"/>
      <c r="C525" s="118"/>
    </row>
    <row r="526" spans="2:3" x14ac:dyDescent="0.2">
      <c r="B526" s="118"/>
      <c r="C526" s="118"/>
    </row>
    <row r="527" spans="2:3" x14ac:dyDescent="0.2">
      <c r="B527" s="117"/>
      <c r="C527" s="117"/>
    </row>
    <row r="528" spans="2:3" x14ac:dyDescent="0.2">
      <c r="B528" s="117"/>
      <c r="C528" s="117"/>
    </row>
    <row r="529" spans="2:3" x14ac:dyDescent="0.2">
      <c r="B529" s="136"/>
      <c r="C529" s="136"/>
    </row>
    <row r="530" spans="2:3" x14ac:dyDescent="0.2">
      <c r="B530" s="136"/>
      <c r="C530" s="136"/>
    </row>
    <row r="531" spans="2:3" x14ac:dyDescent="0.2">
      <c r="B531" s="117"/>
      <c r="C531" s="117"/>
    </row>
    <row r="532" spans="2:3" x14ac:dyDescent="0.2">
      <c r="B532" s="117"/>
      <c r="C532" s="117"/>
    </row>
    <row r="533" spans="2:3" x14ac:dyDescent="0.2">
      <c r="B533" s="117"/>
      <c r="C533" s="117"/>
    </row>
    <row r="534" spans="2:3" x14ac:dyDescent="0.2">
      <c r="B534" s="118"/>
      <c r="C534" s="118"/>
    </row>
    <row r="535" spans="2:3" x14ac:dyDescent="0.2">
      <c r="B535" s="117"/>
      <c r="C535" s="117"/>
    </row>
    <row r="536" spans="2:3" x14ac:dyDescent="0.2">
      <c r="B536" s="117"/>
      <c r="C536" s="117"/>
    </row>
    <row r="537" spans="2:3" x14ac:dyDescent="0.2">
      <c r="B537" s="117"/>
      <c r="C537" s="117"/>
    </row>
    <row r="538" spans="2:3" x14ac:dyDescent="0.2">
      <c r="B538" s="117"/>
      <c r="C538" s="117"/>
    </row>
    <row r="539" spans="2:3" x14ac:dyDescent="0.2">
      <c r="B539" s="117"/>
      <c r="C539" s="117"/>
    </row>
    <row r="540" spans="2:3" x14ac:dyDescent="0.2">
      <c r="B540" s="117"/>
      <c r="C540" s="117"/>
    </row>
    <row r="541" spans="2:3" x14ac:dyDescent="0.2">
      <c r="B541" s="117"/>
      <c r="C541" s="117"/>
    </row>
    <row r="542" spans="2:3" x14ac:dyDescent="0.2">
      <c r="B542" s="117"/>
      <c r="C542" s="117"/>
    </row>
    <row r="543" spans="2:3" x14ac:dyDescent="0.2">
      <c r="B543" s="118"/>
      <c r="C543" s="118"/>
    </row>
    <row r="544" spans="2:3" x14ac:dyDescent="0.2">
      <c r="B544" s="118"/>
      <c r="C544" s="118"/>
    </row>
    <row r="545" spans="2:3" x14ac:dyDescent="0.2">
      <c r="B545" s="117"/>
      <c r="C545" s="117"/>
    </row>
    <row r="546" spans="2:3" x14ac:dyDescent="0.2">
      <c r="B546" s="117"/>
      <c r="C546" s="117"/>
    </row>
    <row r="547" spans="2:3" x14ac:dyDescent="0.2">
      <c r="B547" s="118"/>
      <c r="C547" s="118"/>
    </row>
    <row r="548" spans="2:3" x14ac:dyDescent="0.2">
      <c r="B548" s="117"/>
      <c r="C548" s="117"/>
    </row>
    <row r="549" spans="2:3" x14ac:dyDescent="0.2">
      <c r="B549" s="117"/>
      <c r="C549" s="117"/>
    </row>
    <row r="550" spans="2:3" x14ac:dyDescent="0.2">
      <c r="B550" s="117"/>
      <c r="C550" s="117"/>
    </row>
    <row r="551" spans="2:3" x14ac:dyDescent="0.2">
      <c r="B551" s="117"/>
      <c r="C551" s="117"/>
    </row>
    <row r="552" spans="2:3" x14ac:dyDescent="0.2">
      <c r="B552" s="117"/>
      <c r="C552" s="117"/>
    </row>
    <row r="553" spans="2:3" x14ac:dyDescent="0.2">
      <c r="B553" s="117"/>
      <c r="C553" s="117"/>
    </row>
    <row r="554" spans="2:3" x14ac:dyDescent="0.2">
      <c r="B554" s="117"/>
      <c r="C554" s="117"/>
    </row>
    <row r="555" spans="2:3" x14ac:dyDescent="0.2">
      <c r="B555" s="117"/>
      <c r="C555" s="117"/>
    </row>
    <row r="556" spans="2:3" x14ac:dyDescent="0.2">
      <c r="B556" s="117"/>
      <c r="C556" s="117"/>
    </row>
    <row r="557" spans="2:3" x14ac:dyDescent="0.2">
      <c r="B557" s="117"/>
      <c r="C557" s="117"/>
    </row>
    <row r="558" spans="2:3" x14ac:dyDescent="0.2">
      <c r="B558" s="117"/>
      <c r="C558" s="117"/>
    </row>
    <row r="559" spans="2:3" x14ac:dyDescent="0.2">
      <c r="B559" s="117"/>
      <c r="C559" s="117"/>
    </row>
    <row r="560" spans="2:3" x14ac:dyDescent="0.2">
      <c r="B560" s="117"/>
      <c r="C560" s="117"/>
    </row>
    <row r="561" spans="2:3" x14ac:dyDescent="0.2">
      <c r="B561" s="117"/>
      <c r="C561" s="117"/>
    </row>
    <row r="562" spans="2:3" x14ac:dyDescent="0.2">
      <c r="B562" s="117"/>
      <c r="C562" s="117"/>
    </row>
    <row r="563" spans="2:3" x14ac:dyDescent="0.2">
      <c r="B563" s="117"/>
      <c r="C563" s="117"/>
    </row>
    <row r="564" spans="2:3" x14ac:dyDescent="0.2">
      <c r="B564" s="117"/>
      <c r="C564" s="117"/>
    </row>
    <row r="565" spans="2:3" x14ac:dyDescent="0.2">
      <c r="B565" s="117"/>
      <c r="C565" s="117"/>
    </row>
    <row r="566" spans="2:3" x14ac:dyDescent="0.2">
      <c r="B566" s="117"/>
      <c r="C566" s="117"/>
    </row>
    <row r="567" spans="2:3" x14ac:dyDescent="0.2">
      <c r="B567" s="117"/>
      <c r="C567" s="117"/>
    </row>
    <row r="568" spans="2:3" x14ac:dyDescent="0.2">
      <c r="B568" s="117"/>
      <c r="C568" s="117"/>
    </row>
    <row r="569" spans="2:3" x14ac:dyDescent="0.2">
      <c r="B569" s="117"/>
      <c r="C569" s="117"/>
    </row>
    <row r="570" spans="2:3" x14ac:dyDescent="0.2">
      <c r="B570" s="138"/>
      <c r="C570" s="138"/>
    </row>
    <row r="571" spans="2:3" x14ac:dyDescent="0.2">
      <c r="B571" s="138"/>
      <c r="C571" s="138"/>
    </row>
    <row r="572" spans="2:3" x14ac:dyDescent="0.2">
      <c r="B572" s="138"/>
      <c r="C572" s="138"/>
    </row>
    <row r="573" spans="2:3" x14ac:dyDescent="0.2">
      <c r="B573" s="138"/>
      <c r="C573" s="138"/>
    </row>
    <row r="574" spans="2:3" x14ac:dyDescent="0.2">
      <c r="B574" s="138"/>
      <c r="C574" s="138"/>
    </row>
    <row r="575" spans="2:3" x14ac:dyDescent="0.2">
      <c r="B575" s="138"/>
      <c r="C575" s="138"/>
    </row>
    <row r="576" spans="2:3" x14ac:dyDescent="0.2">
      <c r="B576" s="138"/>
      <c r="C576" s="138"/>
    </row>
    <row r="577" spans="2:3" x14ac:dyDescent="0.2">
      <c r="B577" s="138"/>
      <c r="C577" s="138"/>
    </row>
    <row r="578" spans="2:3" x14ac:dyDescent="0.2">
      <c r="B578" s="138"/>
      <c r="C578" s="138"/>
    </row>
    <row r="579" spans="2:3" x14ac:dyDescent="0.2">
      <c r="B579" s="138"/>
      <c r="C579" s="138"/>
    </row>
    <row r="580" spans="2:3" x14ac:dyDescent="0.2">
      <c r="B580" s="138"/>
      <c r="C580" s="138"/>
    </row>
    <row r="581" spans="2:3" x14ac:dyDescent="0.2">
      <c r="B581" s="138"/>
      <c r="C581" s="138"/>
    </row>
    <row r="582" spans="2:3" x14ac:dyDescent="0.2">
      <c r="B582" s="138"/>
      <c r="C582" s="138"/>
    </row>
    <row r="583" spans="2:3" x14ac:dyDescent="0.2">
      <c r="B583" s="138"/>
      <c r="C583" s="138"/>
    </row>
    <row r="584" spans="2:3" x14ac:dyDescent="0.2">
      <c r="B584" s="138"/>
      <c r="C584" s="138"/>
    </row>
    <row r="585" spans="2:3" x14ac:dyDescent="0.2">
      <c r="B585" s="139"/>
      <c r="C585" s="139"/>
    </row>
    <row r="586" spans="2:3" ht="15" x14ac:dyDescent="0.25">
      <c r="B586" s="140"/>
      <c r="C586" s="140"/>
    </row>
    <row r="587" spans="2:3" ht="15" x14ac:dyDescent="0.25">
      <c r="B587" s="140"/>
      <c r="C587" s="140"/>
    </row>
    <row r="588" spans="2:3" ht="15" x14ac:dyDescent="0.25">
      <c r="B588" s="140"/>
      <c r="C588" s="140"/>
    </row>
    <row r="589" spans="2:3" x14ac:dyDescent="0.2">
      <c r="B589" s="138"/>
      <c r="C589" s="138"/>
    </row>
    <row r="590" spans="2:3" x14ac:dyDescent="0.2">
      <c r="B590" s="138"/>
      <c r="C590" s="138"/>
    </row>
    <row r="591" spans="2:3" x14ac:dyDescent="0.2">
      <c r="B591" s="138"/>
      <c r="C591" s="138"/>
    </row>
    <row r="592" spans="2:3" x14ac:dyDescent="0.2">
      <c r="B592" s="138"/>
      <c r="C592" s="138"/>
    </row>
    <row r="593" spans="2:3" x14ac:dyDescent="0.2">
      <c r="B593" s="138"/>
      <c r="C593" s="138"/>
    </row>
    <row r="594" spans="2:3" x14ac:dyDescent="0.2">
      <c r="B594" s="138"/>
      <c r="C594" s="138"/>
    </row>
    <row r="595" spans="2:3" x14ac:dyDescent="0.2">
      <c r="B595" s="138"/>
      <c r="C595" s="138"/>
    </row>
    <row r="596" spans="2:3" x14ac:dyDescent="0.2">
      <c r="B596" s="138"/>
      <c r="C596" s="138"/>
    </row>
    <row r="597" spans="2:3" x14ac:dyDescent="0.2">
      <c r="B597" s="138"/>
      <c r="C597" s="138"/>
    </row>
    <row r="598" spans="2:3" x14ac:dyDescent="0.2">
      <c r="B598" s="138"/>
      <c r="C598" s="138"/>
    </row>
    <row r="599" spans="2:3" x14ac:dyDescent="0.2">
      <c r="B599" s="138"/>
      <c r="C599" s="138"/>
    </row>
    <row r="600" spans="2:3" x14ac:dyDescent="0.2">
      <c r="B600" s="138"/>
      <c r="C600" s="138"/>
    </row>
    <row r="601" spans="2:3" x14ac:dyDescent="0.2">
      <c r="B601" s="138"/>
      <c r="C601" s="138"/>
    </row>
    <row r="602" spans="2:3" x14ac:dyDescent="0.2">
      <c r="B602" s="138"/>
      <c r="C602" s="138"/>
    </row>
    <row r="603" spans="2:3" x14ac:dyDescent="0.2">
      <c r="B603" s="138"/>
      <c r="C603" s="138"/>
    </row>
    <row r="604" spans="2:3" x14ac:dyDescent="0.2">
      <c r="B604" s="138"/>
      <c r="C604" s="138"/>
    </row>
    <row r="605" spans="2:3" x14ac:dyDescent="0.2">
      <c r="B605" s="138"/>
      <c r="C605" s="138"/>
    </row>
    <row r="606" spans="2:3" x14ac:dyDescent="0.2">
      <c r="B606" s="138"/>
      <c r="C606" s="138"/>
    </row>
    <row r="607" spans="2:3" x14ac:dyDescent="0.2">
      <c r="B607" s="138"/>
      <c r="C607" s="138"/>
    </row>
    <row r="608" spans="2:3" x14ac:dyDescent="0.2">
      <c r="B608" s="138"/>
      <c r="C608" s="138"/>
    </row>
    <row r="609" spans="2:3" x14ac:dyDescent="0.2">
      <c r="B609" s="138"/>
      <c r="C609" s="138"/>
    </row>
    <row r="610" spans="2:3" x14ac:dyDescent="0.2">
      <c r="B610" s="138"/>
      <c r="C610" s="138"/>
    </row>
    <row r="611" spans="2:3" x14ac:dyDescent="0.2">
      <c r="B611" s="138"/>
      <c r="C611" s="138"/>
    </row>
    <row r="612" spans="2:3" x14ac:dyDescent="0.2">
      <c r="B612" s="138"/>
      <c r="C612" s="138"/>
    </row>
    <row r="613" spans="2:3" x14ac:dyDescent="0.2">
      <c r="B613" s="138"/>
      <c r="C613" s="138"/>
    </row>
    <row r="614" spans="2:3" x14ac:dyDescent="0.2">
      <c r="B614" s="138"/>
      <c r="C614" s="138"/>
    </row>
    <row r="615" spans="2:3" x14ac:dyDescent="0.2">
      <c r="B615" s="138"/>
      <c r="C615" s="138"/>
    </row>
    <row r="616" spans="2:3" x14ac:dyDescent="0.2">
      <c r="B616" s="138"/>
      <c r="C616" s="138"/>
    </row>
    <row r="617" spans="2:3" x14ac:dyDescent="0.2">
      <c r="B617" s="138"/>
      <c r="C617" s="138"/>
    </row>
    <row r="618" spans="2:3" x14ac:dyDescent="0.2">
      <c r="B618" s="138"/>
      <c r="C618" s="138"/>
    </row>
    <row r="619" spans="2:3" x14ac:dyDescent="0.2">
      <c r="B619" s="138"/>
      <c r="C619" s="138"/>
    </row>
    <row r="620" spans="2:3" x14ac:dyDescent="0.2">
      <c r="B620" s="138"/>
      <c r="C620" s="138"/>
    </row>
    <row r="621" spans="2:3" x14ac:dyDescent="0.2">
      <c r="B621" s="138"/>
      <c r="C621" s="138"/>
    </row>
    <row r="622" spans="2:3" x14ac:dyDescent="0.2">
      <c r="B622" s="138"/>
      <c r="C622" s="138"/>
    </row>
    <row r="623" spans="2:3" x14ac:dyDescent="0.2">
      <c r="B623" s="138"/>
      <c r="C623" s="138"/>
    </row>
    <row r="624" spans="2:3" x14ac:dyDescent="0.2">
      <c r="B624" s="138"/>
      <c r="C624" s="138"/>
    </row>
    <row r="625" spans="2:3" x14ac:dyDescent="0.2">
      <c r="B625" s="138"/>
      <c r="C625" s="138"/>
    </row>
    <row r="626" spans="2:3" x14ac:dyDescent="0.2">
      <c r="B626" s="138"/>
      <c r="C626" s="138"/>
    </row>
    <row r="627" spans="2:3" x14ac:dyDescent="0.2">
      <c r="B627" s="138"/>
      <c r="C627" s="138"/>
    </row>
    <row r="628" spans="2:3" x14ac:dyDescent="0.2">
      <c r="B628" s="138"/>
      <c r="C628" s="138"/>
    </row>
    <row r="629" spans="2:3" x14ac:dyDescent="0.2">
      <c r="B629" s="138"/>
      <c r="C629" s="138"/>
    </row>
    <row r="630" spans="2:3" x14ac:dyDescent="0.2">
      <c r="B630" s="138"/>
      <c r="C630" s="138"/>
    </row>
    <row r="631" spans="2:3" x14ac:dyDescent="0.2">
      <c r="B631" s="138"/>
      <c r="C631" s="138"/>
    </row>
    <row r="632" spans="2:3" x14ac:dyDescent="0.2">
      <c r="B632" s="138"/>
      <c r="C632" s="138"/>
    </row>
    <row r="633" spans="2:3" x14ac:dyDescent="0.2">
      <c r="B633" s="138"/>
      <c r="C633" s="138"/>
    </row>
    <row r="634" spans="2:3" x14ac:dyDescent="0.2">
      <c r="B634" s="138"/>
      <c r="C634" s="138"/>
    </row>
    <row r="635" spans="2:3" x14ac:dyDescent="0.2">
      <c r="B635" s="138"/>
      <c r="C635" s="138"/>
    </row>
    <row r="636" spans="2:3" x14ac:dyDescent="0.2">
      <c r="B636" s="138"/>
      <c r="C636" s="138"/>
    </row>
    <row r="637" spans="2:3" x14ac:dyDescent="0.2">
      <c r="B637" s="138"/>
      <c r="C637" s="138"/>
    </row>
    <row r="638" spans="2:3" x14ac:dyDescent="0.2">
      <c r="B638" s="138"/>
      <c r="C638" s="138"/>
    </row>
    <row r="639" spans="2:3" x14ac:dyDescent="0.2">
      <c r="B639" s="138"/>
      <c r="C639" s="138"/>
    </row>
    <row r="640" spans="2:3" x14ac:dyDescent="0.2">
      <c r="B640" s="138"/>
      <c r="C640" s="138"/>
    </row>
    <row r="641" spans="2:3" x14ac:dyDescent="0.2">
      <c r="B641" s="138"/>
      <c r="C641" s="138"/>
    </row>
    <row r="642" spans="2:3" x14ac:dyDescent="0.2">
      <c r="B642" s="138"/>
      <c r="C642" s="138"/>
    </row>
    <row r="643" spans="2:3" x14ac:dyDescent="0.2">
      <c r="B643" s="138"/>
      <c r="C643" s="138"/>
    </row>
    <row r="644" spans="2:3" x14ac:dyDescent="0.2">
      <c r="B644" s="138"/>
      <c r="C644" s="138"/>
    </row>
    <row r="645" spans="2:3" x14ac:dyDescent="0.2">
      <c r="B645" s="138"/>
      <c r="C645" s="138"/>
    </row>
    <row r="646" spans="2:3" x14ac:dyDescent="0.2">
      <c r="B646" s="138"/>
      <c r="C646" s="138"/>
    </row>
    <row r="647" spans="2:3" x14ac:dyDescent="0.2">
      <c r="B647" s="138"/>
      <c r="C647" s="138"/>
    </row>
    <row r="648" spans="2:3" x14ac:dyDescent="0.2">
      <c r="B648" s="138"/>
      <c r="C648" s="138"/>
    </row>
    <row r="649" spans="2:3" x14ac:dyDescent="0.2">
      <c r="B649" s="138"/>
      <c r="C649" s="138"/>
    </row>
    <row r="650" spans="2:3" x14ac:dyDescent="0.2">
      <c r="B650" s="138"/>
      <c r="C650" s="138"/>
    </row>
    <row r="651" spans="2:3" x14ac:dyDescent="0.2">
      <c r="B651" s="138"/>
      <c r="C651" s="138"/>
    </row>
    <row r="652" spans="2:3" x14ac:dyDescent="0.2">
      <c r="B652" s="138"/>
      <c r="C652" s="138"/>
    </row>
    <row r="653" spans="2:3" x14ac:dyDescent="0.2">
      <c r="B653" s="138"/>
      <c r="C653" s="138"/>
    </row>
    <row r="654" spans="2:3" x14ac:dyDescent="0.2">
      <c r="B654" s="138"/>
      <c r="C654" s="138"/>
    </row>
    <row r="655" spans="2:3" x14ac:dyDescent="0.2">
      <c r="B655" s="138"/>
      <c r="C655" s="138"/>
    </row>
    <row r="656" spans="2:3" x14ac:dyDescent="0.2">
      <c r="B656" s="138"/>
      <c r="C656" s="138"/>
    </row>
    <row r="657" spans="2:3" x14ac:dyDescent="0.2">
      <c r="B657" s="138"/>
      <c r="C657" s="138"/>
    </row>
    <row r="658" spans="2:3" x14ac:dyDescent="0.2">
      <c r="B658" s="138"/>
      <c r="C658" s="138"/>
    </row>
    <row r="659" spans="2:3" x14ac:dyDescent="0.2">
      <c r="B659" s="138"/>
      <c r="C659" s="138"/>
    </row>
    <row r="660" spans="2:3" x14ac:dyDescent="0.2">
      <c r="B660" s="138"/>
      <c r="C660" s="138"/>
    </row>
    <row r="661" spans="2:3" x14ac:dyDescent="0.2">
      <c r="B661" s="138"/>
      <c r="C661" s="138"/>
    </row>
    <row r="662" spans="2:3" x14ac:dyDescent="0.2">
      <c r="B662" s="138"/>
      <c r="C662" s="138"/>
    </row>
    <row r="663" spans="2:3" x14ac:dyDescent="0.2">
      <c r="B663" s="138"/>
      <c r="C663" s="138"/>
    </row>
    <row r="664" spans="2:3" x14ac:dyDescent="0.2">
      <c r="B664" s="138"/>
      <c r="C664" s="138"/>
    </row>
    <row r="665" spans="2:3" x14ac:dyDescent="0.2">
      <c r="B665" s="138"/>
      <c r="C665" s="138"/>
    </row>
    <row r="666" spans="2:3" x14ac:dyDescent="0.2">
      <c r="B666" s="138"/>
      <c r="C666" s="138"/>
    </row>
    <row r="667" spans="2:3" x14ac:dyDescent="0.2">
      <c r="B667" s="138"/>
      <c r="C667" s="138"/>
    </row>
    <row r="668" spans="2:3" x14ac:dyDescent="0.2">
      <c r="B668" s="138"/>
      <c r="C668" s="138"/>
    </row>
    <row r="669" spans="2:3" x14ac:dyDescent="0.2">
      <c r="B669" s="138"/>
      <c r="C669" s="138"/>
    </row>
    <row r="670" spans="2:3" x14ac:dyDescent="0.2">
      <c r="B670" s="138"/>
      <c r="C670" s="138"/>
    </row>
    <row r="671" spans="2:3" x14ac:dyDescent="0.2">
      <c r="B671" s="138"/>
      <c r="C671" s="138"/>
    </row>
    <row r="672" spans="2:3" x14ac:dyDescent="0.2">
      <c r="B672" s="138"/>
      <c r="C672" s="138"/>
    </row>
    <row r="673" spans="2:3" x14ac:dyDescent="0.2">
      <c r="B673" s="138"/>
      <c r="C673" s="138"/>
    </row>
    <row r="674" spans="2:3" x14ac:dyDescent="0.2">
      <c r="B674" s="138"/>
      <c r="C674" s="138"/>
    </row>
    <row r="675" spans="2:3" x14ac:dyDescent="0.2">
      <c r="B675" s="138"/>
      <c r="C675" s="138"/>
    </row>
    <row r="676" spans="2:3" x14ac:dyDescent="0.2">
      <c r="B676" s="138"/>
      <c r="C676" s="138"/>
    </row>
    <row r="677" spans="2:3" x14ac:dyDescent="0.2">
      <c r="B677" s="138"/>
      <c r="C677" s="138"/>
    </row>
    <row r="678" spans="2:3" x14ac:dyDescent="0.2">
      <c r="B678" s="138"/>
      <c r="C678" s="138"/>
    </row>
    <row r="679" spans="2:3" x14ac:dyDescent="0.2">
      <c r="B679" s="138"/>
      <c r="C679" s="138"/>
    </row>
    <row r="680" spans="2:3" x14ac:dyDescent="0.2">
      <c r="B680" s="138"/>
      <c r="C680" s="138"/>
    </row>
    <row r="681" spans="2:3" x14ac:dyDescent="0.2">
      <c r="B681" s="138"/>
      <c r="C681" s="138"/>
    </row>
    <row r="682" spans="2:3" x14ac:dyDescent="0.2">
      <c r="B682" s="138"/>
      <c r="C682" s="138"/>
    </row>
    <row r="683" spans="2:3" x14ac:dyDescent="0.2">
      <c r="B683" s="138"/>
      <c r="C683" s="138"/>
    </row>
    <row r="684" spans="2:3" x14ac:dyDescent="0.2">
      <c r="B684" s="138"/>
      <c r="C684" s="138"/>
    </row>
    <row r="685" spans="2:3" x14ac:dyDescent="0.2">
      <c r="B685" s="138"/>
      <c r="C685" s="138"/>
    </row>
    <row r="686" spans="2:3" x14ac:dyDescent="0.2">
      <c r="B686" s="138"/>
      <c r="C686" s="138"/>
    </row>
    <row r="687" spans="2:3" x14ac:dyDescent="0.2">
      <c r="B687" s="138"/>
      <c r="C687" s="138"/>
    </row>
    <row r="688" spans="2:3" x14ac:dyDescent="0.2">
      <c r="B688" s="138"/>
      <c r="C688" s="138"/>
    </row>
    <row r="689" spans="2:3" x14ac:dyDescent="0.2">
      <c r="B689" s="138"/>
      <c r="C689" s="138"/>
    </row>
    <row r="690" spans="2:3" x14ac:dyDescent="0.2">
      <c r="B690" s="138"/>
      <c r="C690" s="138"/>
    </row>
    <row r="691" spans="2:3" x14ac:dyDescent="0.2">
      <c r="B691" s="138"/>
      <c r="C691" s="138"/>
    </row>
    <row r="692" spans="2:3" x14ac:dyDescent="0.2">
      <c r="B692" s="138"/>
      <c r="C692" s="138"/>
    </row>
    <row r="693" spans="2:3" x14ac:dyDescent="0.2">
      <c r="B693" s="138"/>
      <c r="C693" s="138"/>
    </row>
    <row r="694" spans="2:3" x14ac:dyDescent="0.2">
      <c r="B694" s="138"/>
      <c r="C694" s="138"/>
    </row>
    <row r="695" spans="2:3" x14ac:dyDescent="0.2">
      <c r="B695" s="138"/>
      <c r="C695" s="138"/>
    </row>
    <row r="696" spans="2:3" x14ac:dyDescent="0.2">
      <c r="B696" s="138"/>
      <c r="C696" s="138"/>
    </row>
    <row r="697" spans="2:3" x14ac:dyDescent="0.2">
      <c r="B697" s="138"/>
      <c r="C697" s="138"/>
    </row>
    <row r="698" spans="2:3" x14ac:dyDescent="0.2">
      <c r="B698" s="138"/>
      <c r="C698" s="138"/>
    </row>
    <row r="699" spans="2:3" x14ac:dyDescent="0.2">
      <c r="B699" s="138"/>
      <c r="C699" s="138"/>
    </row>
    <row r="700" spans="2:3" x14ac:dyDescent="0.2">
      <c r="B700" s="138"/>
      <c r="C700" s="138"/>
    </row>
    <row r="701" spans="2:3" x14ac:dyDescent="0.2">
      <c r="B701" s="138"/>
      <c r="C701" s="138"/>
    </row>
    <row r="702" spans="2:3" x14ac:dyDescent="0.2">
      <c r="B702" s="138"/>
      <c r="C702" s="138"/>
    </row>
    <row r="703" spans="2:3" x14ac:dyDescent="0.2">
      <c r="B703" s="138"/>
      <c r="C703" s="138"/>
    </row>
    <row r="704" spans="2:3" x14ac:dyDescent="0.2">
      <c r="B704" s="138"/>
      <c r="C704" s="138"/>
    </row>
    <row r="705" spans="2:3" x14ac:dyDescent="0.2">
      <c r="B705" s="138"/>
      <c r="C705" s="138"/>
    </row>
    <row r="706" spans="2:3" x14ac:dyDescent="0.2">
      <c r="B706" s="138"/>
      <c r="C706" s="138"/>
    </row>
    <row r="707" spans="2:3" x14ac:dyDescent="0.2">
      <c r="B707" s="138"/>
      <c r="C707" s="138"/>
    </row>
    <row r="708" spans="2:3" x14ac:dyDescent="0.2">
      <c r="B708" s="138"/>
      <c r="C708" s="138"/>
    </row>
    <row r="709" spans="2:3" x14ac:dyDescent="0.2">
      <c r="B709" s="138"/>
      <c r="C709" s="138"/>
    </row>
    <row r="710" spans="2:3" x14ac:dyDescent="0.2">
      <c r="B710" s="138"/>
      <c r="C710" s="138"/>
    </row>
    <row r="711" spans="2:3" x14ac:dyDescent="0.2">
      <c r="B711" s="138"/>
      <c r="C711" s="138"/>
    </row>
    <row r="712" spans="2:3" x14ac:dyDescent="0.2">
      <c r="B712" s="138"/>
      <c r="C712" s="138"/>
    </row>
    <row r="713" spans="2:3" x14ac:dyDescent="0.2">
      <c r="B713" s="138"/>
      <c r="C713" s="138"/>
    </row>
    <row r="714" spans="2:3" x14ac:dyDescent="0.2">
      <c r="B714" s="138"/>
      <c r="C714" s="138"/>
    </row>
    <row r="715" spans="2:3" x14ac:dyDescent="0.2">
      <c r="B715" s="138"/>
      <c r="C715" s="138"/>
    </row>
    <row r="716" spans="2:3" x14ac:dyDescent="0.2">
      <c r="B716" s="138"/>
      <c r="C716" s="138"/>
    </row>
    <row r="717" spans="2:3" x14ac:dyDescent="0.2">
      <c r="B717" s="138"/>
      <c r="C717" s="138"/>
    </row>
    <row r="718" spans="2:3" x14ac:dyDescent="0.2">
      <c r="B718" s="138"/>
      <c r="C718" s="138"/>
    </row>
    <row r="719" spans="2:3" x14ac:dyDescent="0.2">
      <c r="B719" s="138"/>
      <c r="C719" s="138"/>
    </row>
    <row r="720" spans="2:3" x14ac:dyDescent="0.2">
      <c r="B720" s="138"/>
      <c r="C720" s="138"/>
    </row>
    <row r="721" spans="2:3" x14ac:dyDescent="0.2">
      <c r="B721" s="138"/>
      <c r="C721" s="138"/>
    </row>
    <row r="722" spans="2:3" x14ac:dyDescent="0.2">
      <c r="B722" s="138"/>
      <c r="C722" s="138"/>
    </row>
    <row r="723" spans="2:3" x14ac:dyDescent="0.2">
      <c r="B723" s="138"/>
      <c r="C723" s="138"/>
    </row>
    <row r="724" spans="2:3" x14ac:dyDescent="0.2">
      <c r="B724" s="138"/>
      <c r="C724" s="138"/>
    </row>
    <row r="725" spans="2:3" x14ac:dyDescent="0.2">
      <c r="B725" s="138"/>
      <c r="C725" s="138"/>
    </row>
    <row r="726" spans="2:3" x14ac:dyDescent="0.2">
      <c r="B726" s="138"/>
      <c r="C726" s="138"/>
    </row>
    <row r="727" spans="2:3" x14ac:dyDescent="0.2">
      <c r="B727" s="138"/>
      <c r="C727" s="138"/>
    </row>
    <row r="728" spans="2:3" x14ac:dyDescent="0.2">
      <c r="B728" s="138"/>
      <c r="C728" s="138"/>
    </row>
    <row r="729" spans="2:3" x14ac:dyDescent="0.2">
      <c r="B729" s="138"/>
      <c r="C729" s="138"/>
    </row>
    <row r="730" spans="2:3" x14ac:dyDescent="0.2">
      <c r="B730" s="138"/>
      <c r="C730" s="138"/>
    </row>
    <row r="731" spans="2:3" x14ac:dyDescent="0.2">
      <c r="B731" s="138"/>
      <c r="C731" s="138"/>
    </row>
    <row r="732" spans="2:3" x14ac:dyDescent="0.2">
      <c r="B732" s="138"/>
      <c r="C732" s="138"/>
    </row>
    <row r="733" spans="2:3" x14ac:dyDescent="0.2">
      <c r="B733" s="138"/>
      <c r="C733" s="138"/>
    </row>
    <row r="734" spans="2:3" x14ac:dyDescent="0.2">
      <c r="B734" s="138"/>
      <c r="C734" s="138"/>
    </row>
    <row r="735" spans="2:3" x14ac:dyDescent="0.2">
      <c r="B735" s="138"/>
      <c r="C735" s="138"/>
    </row>
    <row r="736" spans="2:3" x14ac:dyDescent="0.2">
      <c r="B736" s="138"/>
      <c r="C736" s="138"/>
    </row>
    <row r="737" spans="2:3" x14ac:dyDescent="0.2">
      <c r="B737" s="138"/>
      <c r="C737" s="138"/>
    </row>
    <row r="738" spans="2:3" x14ac:dyDescent="0.2">
      <c r="B738" s="138"/>
      <c r="C738" s="138"/>
    </row>
    <row r="739" spans="2:3" x14ac:dyDescent="0.2">
      <c r="B739" s="138"/>
      <c r="C739" s="138"/>
    </row>
    <row r="740" spans="2:3" x14ac:dyDescent="0.2">
      <c r="B740" s="138"/>
      <c r="C740" s="138"/>
    </row>
    <row r="741" spans="2:3" x14ac:dyDescent="0.2">
      <c r="B741" s="138"/>
      <c r="C741" s="138"/>
    </row>
    <row r="742" spans="2:3" x14ac:dyDescent="0.2">
      <c r="B742" s="138"/>
      <c r="C742" s="138"/>
    </row>
    <row r="743" spans="2:3" x14ac:dyDescent="0.2">
      <c r="B743" s="138"/>
      <c r="C743" s="138"/>
    </row>
    <row r="744" spans="2:3" x14ac:dyDescent="0.2">
      <c r="B744" s="138"/>
      <c r="C744" s="138"/>
    </row>
    <row r="745" spans="2:3" x14ac:dyDescent="0.2">
      <c r="B745" s="138"/>
      <c r="C745" s="138"/>
    </row>
    <row r="746" spans="2:3" x14ac:dyDescent="0.2">
      <c r="B746" s="138"/>
      <c r="C746" s="138"/>
    </row>
    <row r="747" spans="2:3" x14ac:dyDescent="0.2">
      <c r="B747" s="138"/>
      <c r="C747" s="138"/>
    </row>
    <row r="748" spans="2:3" x14ac:dyDescent="0.2">
      <c r="B748" s="138"/>
      <c r="C748" s="138"/>
    </row>
    <row r="749" spans="2:3" x14ac:dyDescent="0.2">
      <c r="B749" s="138"/>
      <c r="C749" s="138"/>
    </row>
    <row r="750" spans="2:3" x14ac:dyDescent="0.2">
      <c r="B750" s="138"/>
      <c r="C750" s="138"/>
    </row>
    <row r="751" spans="2:3" x14ac:dyDescent="0.2">
      <c r="B751" s="138"/>
      <c r="C751" s="138"/>
    </row>
    <row r="752" spans="2:3" x14ac:dyDescent="0.2">
      <c r="B752" s="138"/>
      <c r="C752" s="138"/>
    </row>
    <row r="753" spans="2:3" x14ac:dyDescent="0.2">
      <c r="B753" s="138"/>
      <c r="C753" s="138"/>
    </row>
    <row r="754" spans="2:3" x14ac:dyDescent="0.2">
      <c r="B754" s="138"/>
      <c r="C754" s="138"/>
    </row>
    <row r="755" spans="2:3" x14ac:dyDescent="0.2">
      <c r="B755" s="138"/>
      <c r="C755" s="138"/>
    </row>
    <row r="756" spans="2:3" x14ac:dyDescent="0.2">
      <c r="B756" s="138"/>
      <c r="C756" s="138"/>
    </row>
    <row r="757" spans="2:3" x14ac:dyDescent="0.2">
      <c r="B757" s="138"/>
      <c r="C757" s="138"/>
    </row>
    <row r="758" spans="2:3" x14ac:dyDescent="0.2">
      <c r="B758" s="138"/>
      <c r="C758" s="138"/>
    </row>
    <row r="759" spans="2:3" x14ac:dyDescent="0.2">
      <c r="B759" s="138"/>
      <c r="C759" s="138"/>
    </row>
    <row r="760" spans="2:3" x14ac:dyDescent="0.2">
      <c r="B760" s="138"/>
      <c r="C760" s="138"/>
    </row>
    <row r="761" spans="2:3" x14ac:dyDescent="0.2">
      <c r="B761" s="138"/>
      <c r="C761" s="138"/>
    </row>
    <row r="762" spans="2:3" x14ac:dyDescent="0.2">
      <c r="B762" s="138"/>
      <c r="C762" s="138"/>
    </row>
    <row r="763" spans="2:3" x14ac:dyDescent="0.2">
      <c r="B763" s="138"/>
      <c r="C763" s="138"/>
    </row>
    <row r="764" spans="2:3" x14ac:dyDescent="0.2">
      <c r="B764" s="138"/>
      <c r="C764" s="138"/>
    </row>
    <row r="765" spans="2:3" x14ac:dyDescent="0.2">
      <c r="B765" s="138"/>
      <c r="C765" s="138"/>
    </row>
    <row r="766" spans="2:3" x14ac:dyDescent="0.2">
      <c r="B766" s="138"/>
      <c r="C766" s="138"/>
    </row>
    <row r="767" spans="2:3" x14ac:dyDescent="0.2">
      <c r="B767" s="138"/>
      <c r="C767" s="138"/>
    </row>
    <row r="768" spans="2:3" x14ac:dyDescent="0.2">
      <c r="B768" s="138"/>
      <c r="C768" s="138"/>
    </row>
    <row r="769" spans="2:3" x14ac:dyDescent="0.2">
      <c r="B769" s="138"/>
      <c r="C769" s="138"/>
    </row>
    <row r="770" spans="2:3" x14ac:dyDescent="0.2">
      <c r="B770" s="138"/>
      <c r="C770" s="138"/>
    </row>
    <row r="771" spans="2:3" x14ac:dyDescent="0.2">
      <c r="B771" s="138"/>
      <c r="C771" s="138"/>
    </row>
    <row r="772" spans="2:3" x14ac:dyDescent="0.2">
      <c r="B772" s="138"/>
      <c r="C772" s="138"/>
    </row>
    <row r="773" spans="2:3" x14ac:dyDescent="0.2">
      <c r="B773" s="138"/>
      <c r="C773" s="138"/>
    </row>
    <row r="774" spans="2:3" x14ac:dyDescent="0.2">
      <c r="B774" s="138"/>
      <c r="C774" s="138"/>
    </row>
    <row r="775" spans="2:3" x14ac:dyDescent="0.2">
      <c r="B775" s="138"/>
      <c r="C775" s="138"/>
    </row>
    <row r="776" spans="2:3" x14ac:dyDescent="0.2">
      <c r="B776" s="138"/>
      <c r="C776" s="138"/>
    </row>
    <row r="777" spans="2:3" x14ac:dyDescent="0.2">
      <c r="B777" s="138"/>
      <c r="C777" s="138"/>
    </row>
    <row r="778" spans="2:3" x14ac:dyDescent="0.2">
      <c r="B778" s="138"/>
      <c r="C778" s="138"/>
    </row>
    <row r="779" spans="2:3" x14ac:dyDescent="0.2">
      <c r="B779" s="138"/>
      <c r="C779" s="138"/>
    </row>
    <row r="780" spans="2:3" x14ac:dyDescent="0.2">
      <c r="B780" s="138"/>
      <c r="C780" s="138"/>
    </row>
    <row r="781" spans="2:3" x14ac:dyDescent="0.2">
      <c r="B781" s="138"/>
      <c r="C781" s="138"/>
    </row>
    <row r="782" spans="2:3" x14ac:dyDescent="0.2">
      <c r="B782" s="138"/>
      <c r="C782" s="138"/>
    </row>
    <row r="783" spans="2:3" x14ac:dyDescent="0.2">
      <c r="B783" s="138"/>
      <c r="C783" s="138"/>
    </row>
    <row r="784" spans="2:3" x14ac:dyDescent="0.2">
      <c r="B784" s="138"/>
      <c r="C784" s="138"/>
    </row>
    <row r="785" spans="2:3" x14ac:dyDescent="0.2">
      <c r="B785" s="138"/>
      <c r="C785" s="138"/>
    </row>
    <row r="786" spans="2:3" x14ac:dyDescent="0.2">
      <c r="B786" s="138"/>
      <c r="C786" s="138"/>
    </row>
    <row r="787" spans="2:3" x14ac:dyDescent="0.2">
      <c r="B787" s="138"/>
      <c r="C787" s="138"/>
    </row>
    <row r="788" spans="2:3" x14ac:dyDescent="0.2">
      <c r="B788" s="138"/>
      <c r="C788" s="138"/>
    </row>
    <row r="789" spans="2:3" x14ac:dyDescent="0.2">
      <c r="B789" s="138"/>
      <c r="C789" s="138"/>
    </row>
    <row r="790" spans="2:3" x14ac:dyDescent="0.2">
      <c r="B790" s="138"/>
      <c r="C790" s="138"/>
    </row>
    <row r="791" spans="2:3" x14ac:dyDescent="0.2">
      <c r="B791" s="138"/>
      <c r="C791" s="138"/>
    </row>
    <row r="792" spans="2:3" x14ac:dyDescent="0.2">
      <c r="B792" s="138"/>
      <c r="C792" s="138"/>
    </row>
    <row r="793" spans="2:3" x14ac:dyDescent="0.2">
      <c r="B793" s="138"/>
      <c r="C793" s="138"/>
    </row>
    <row r="794" spans="2:3" x14ac:dyDescent="0.2">
      <c r="B794" s="138"/>
      <c r="C794" s="138"/>
    </row>
    <row r="795" spans="2:3" x14ac:dyDescent="0.2">
      <c r="B795" s="138"/>
      <c r="C795" s="138"/>
    </row>
    <row r="796" spans="2:3" x14ac:dyDescent="0.2">
      <c r="B796" s="138"/>
      <c r="C796" s="138"/>
    </row>
    <row r="797" spans="2:3" x14ac:dyDescent="0.2">
      <c r="B797" s="138"/>
      <c r="C797" s="138"/>
    </row>
    <row r="798" spans="2:3" x14ac:dyDescent="0.2">
      <c r="B798" s="138"/>
      <c r="C798" s="138"/>
    </row>
    <row r="799" spans="2:3" x14ac:dyDescent="0.2">
      <c r="B799" s="138"/>
      <c r="C799" s="138"/>
    </row>
    <row r="800" spans="2:3" x14ac:dyDescent="0.2">
      <c r="B800" s="138"/>
      <c r="C800" s="138"/>
    </row>
    <row r="801" spans="2:3" x14ac:dyDescent="0.2">
      <c r="B801" s="138"/>
      <c r="C801" s="138"/>
    </row>
    <row r="802" spans="2:3" x14ac:dyDescent="0.2">
      <c r="B802" s="138"/>
      <c r="C802" s="138"/>
    </row>
    <row r="803" spans="2:3" x14ac:dyDescent="0.2">
      <c r="B803" s="138"/>
      <c r="C803" s="138"/>
    </row>
    <row r="804" spans="2:3" x14ac:dyDescent="0.2">
      <c r="B804" s="138"/>
      <c r="C804" s="138"/>
    </row>
    <row r="805" spans="2:3" x14ac:dyDescent="0.2">
      <c r="B805" s="138"/>
      <c r="C805" s="138"/>
    </row>
    <row r="806" spans="2:3" x14ac:dyDescent="0.2">
      <c r="B806" s="138"/>
      <c r="C806" s="138"/>
    </row>
    <row r="807" spans="2:3" x14ac:dyDescent="0.2">
      <c r="B807" s="138"/>
      <c r="C807" s="138"/>
    </row>
    <row r="808" spans="2:3" x14ac:dyDescent="0.2">
      <c r="B808" s="138"/>
      <c r="C808" s="138"/>
    </row>
    <row r="809" spans="2:3" x14ac:dyDescent="0.2">
      <c r="B809" s="138"/>
      <c r="C809" s="138"/>
    </row>
    <row r="810" spans="2:3" x14ac:dyDescent="0.2">
      <c r="B810" s="138"/>
      <c r="C810" s="138"/>
    </row>
    <row r="811" spans="2:3" x14ac:dyDescent="0.2">
      <c r="B811" s="138"/>
      <c r="C811" s="138"/>
    </row>
    <row r="812" spans="2:3" x14ac:dyDescent="0.2">
      <c r="B812" s="138"/>
      <c r="C812" s="138"/>
    </row>
    <row r="813" spans="2:3" x14ac:dyDescent="0.2">
      <c r="B813" s="138"/>
      <c r="C813" s="138"/>
    </row>
    <row r="814" spans="2:3" x14ac:dyDescent="0.2">
      <c r="B814" s="138"/>
      <c r="C814" s="138"/>
    </row>
    <row r="815" spans="2:3" x14ac:dyDescent="0.2">
      <c r="B815" s="138"/>
      <c r="C815" s="138"/>
    </row>
    <row r="816" spans="2:3" x14ac:dyDescent="0.2">
      <c r="B816" s="138"/>
      <c r="C816" s="138"/>
    </row>
    <row r="817" spans="2:3" x14ac:dyDescent="0.2">
      <c r="B817" s="138"/>
      <c r="C817" s="138"/>
    </row>
    <row r="818" spans="2:3" x14ac:dyDescent="0.2">
      <c r="B818" s="138"/>
      <c r="C818" s="138"/>
    </row>
    <row r="819" spans="2:3" x14ac:dyDescent="0.2">
      <c r="B819" s="138"/>
      <c r="C819" s="138"/>
    </row>
    <row r="820" spans="2:3" x14ac:dyDescent="0.2">
      <c r="B820" s="138"/>
      <c r="C820" s="138"/>
    </row>
    <row r="821" spans="2:3" x14ac:dyDescent="0.2">
      <c r="B821" s="138"/>
      <c r="C821" s="138"/>
    </row>
    <row r="822" spans="2:3" x14ac:dyDescent="0.2">
      <c r="B822" s="138"/>
      <c r="C822" s="138"/>
    </row>
    <row r="823" spans="2:3" x14ac:dyDescent="0.2">
      <c r="B823" s="138"/>
      <c r="C823" s="138"/>
    </row>
    <row r="824" spans="2:3" x14ac:dyDescent="0.2">
      <c r="B824" s="138"/>
      <c r="C824" s="138"/>
    </row>
    <row r="825" spans="2:3" x14ac:dyDescent="0.2">
      <c r="B825" s="138"/>
      <c r="C825" s="138"/>
    </row>
    <row r="826" spans="2:3" x14ac:dyDescent="0.2">
      <c r="B826" s="138"/>
      <c r="C826" s="138"/>
    </row>
    <row r="827" spans="2:3" x14ac:dyDescent="0.2">
      <c r="B827" s="138"/>
      <c r="C827" s="138"/>
    </row>
    <row r="828" spans="2:3" x14ac:dyDescent="0.2">
      <c r="B828" s="138"/>
      <c r="C828" s="138"/>
    </row>
    <row r="829" spans="2:3" x14ac:dyDescent="0.2">
      <c r="B829" s="138"/>
      <c r="C829" s="138"/>
    </row>
    <row r="830" spans="2:3" x14ac:dyDescent="0.2">
      <c r="B830" s="138"/>
      <c r="C830" s="138"/>
    </row>
    <row r="831" spans="2:3" x14ac:dyDescent="0.2">
      <c r="B831" s="138"/>
      <c r="C831" s="138"/>
    </row>
    <row r="832" spans="2:3" x14ac:dyDescent="0.2">
      <c r="B832" s="138"/>
      <c r="C832" s="138"/>
    </row>
    <row r="833" spans="2:3" x14ac:dyDescent="0.2">
      <c r="B833" s="138"/>
      <c r="C833" s="138"/>
    </row>
    <row r="834" spans="2:3" x14ac:dyDescent="0.2">
      <c r="B834" s="138"/>
      <c r="C834" s="138"/>
    </row>
    <row r="835" spans="2:3" x14ac:dyDescent="0.2">
      <c r="B835" s="138"/>
      <c r="C835" s="138"/>
    </row>
    <row r="836" spans="2:3" x14ac:dyDescent="0.2">
      <c r="B836" s="138"/>
      <c r="C836" s="138"/>
    </row>
    <row r="837" spans="2:3" x14ac:dyDescent="0.2">
      <c r="B837" s="138"/>
      <c r="C837" s="138"/>
    </row>
    <row r="838" spans="2:3" x14ac:dyDescent="0.2">
      <c r="B838" s="138"/>
      <c r="C838" s="138"/>
    </row>
    <row r="839" spans="2:3" x14ac:dyDescent="0.2">
      <c r="B839" s="138"/>
      <c r="C839" s="138"/>
    </row>
    <row r="840" spans="2:3" x14ac:dyDescent="0.2">
      <c r="B840" s="138"/>
      <c r="C840" s="138"/>
    </row>
    <row r="841" spans="2:3" x14ac:dyDescent="0.2">
      <c r="B841" s="138"/>
      <c r="C841" s="138"/>
    </row>
    <row r="842" spans="2:3" x14ac:dyDescent="0.2">
      <c r="B842" s="138"/>
      <c r="C842" s="138"/>
    </row>
    <row r="843" spans="2:3" x14ac:dyDescent="0.2">
      <c r="B843" s="138"/>
      <c r="C843" s="138"/>
    </row>
    <row r="844" spans="2:3" x14ac:dyDescent="0.2">
      <c r="B844" s="138"/>
      <c r="C844" s="138"/>
    </row>
    <row r="845" spans="2:3" x14ac:dyDescent="0.2">
      <c r="B845" s="138"/>
      <c r="C845" s="138"/>
    </row>
    <row r="846" spans="2:3" x14ac:dyDescent="0.2">
      <c r="B846" s="138"/>
      <c r="C846" s="138"/>
    </row>
    <row r="847" spans="2:3" x14ac:dyDescent="0.2">
      <c r="B847" s="138"/>
      <c r="C847" s="138"/>
    </row>
    <row r="848" spans="2:3" x14ac:dyDescent="0.2">
      <c r="B848" s="138"/>
      <c r="C848" s="138"/>
    </row>
    <row r="849" spans="2:3" x14ac:dyDescent="0.2">
      <c r="B849" s="138"/>
      <c r="C849" s="138"/>
    </row>
    <row r="850" spans="2:3" x14ac:dyDescent="0.2">
      <c r="B850" s="138"/>
      <c r="C850" s="138"/>
    </row>
    <row r="851" spans="2:3" x14ac:dyDescent="0.2">
      <c r="B851" s="138"/>
      <c r="C851" s="138"/>
    </row>
    <row r="852" spans="2:3" x14ac:dyDescent="0.2">
      <c r="B852" s="138"/>
      <c r="C852" s="138"/>
    </row>
    <row r="853" spans="2:3" x14ac:dyDescent="0.2">
      <c r="B853" s="138"/>
      <c r="C853" s="138"/>
    </row>
    <row r="854" spans="2:3" x14ac:dyDescent="0.2">
      <c r="B854" s="138"/>
      <c r="C854" s="138"/>
    </row>
    <row r="855" spans="2:3" x14ac:dyDescent="0.2">
      <c r="B855" s="138"/>
      <c r="C855" s="138"/>
    </row>
    <row r="856" spans="2:3" x14ac:dyDescent="0.2">
      <c r="B856" s="138"/>
      <c r="C856" s="138"/>
    </row>
    <row r="857" spans="2:3" x14ac:dyDescent="0.2">
      <c r="B857" s="138"/>
      <c r="C857" s="138"/>
    </row>
    <row r="858" spans="2:3" x14ac:dyDescent="0.2">
      <c r="B858" s="138"/>
      <c r="C858" s="138"/>
    </row>
    <row r="859" spans="2:3" x14ac:dyDescent="0.2">
      <c r="B859" s="138"/>
      <c r="C859" s="138"/>
    </row>
    <row r="860" spans="2:3" x14ac:dyDescent="0.2">
      <c r="B860" s="138"/>
      <c r="C860" s="138"/>
    </row>
    <row r="861" spans="2:3" x14ac:dyDescent="0.2">
      <c r="B861" s="138"/>
      <c r="C861" s="138"/>
    </row>
    <row r="862" spans="2:3" x14ac:dyDescent="0.2">
      <c r="B862" s="138"/>
      <c r="C862" s="138"/>
    </row>
    <row r="863" spans="2:3" x14ac:dyDescent="0.2">
      <c r="B863" s="138"/>
      <c r="C863" s="138"/>
    </row>
    <row r="864" spans="2:3" x14ac:dyDescent="0.2">
      <c r="B864" s="138"/>
      <c r="C864" s="138"/>
    </row>
    <row r="865" spans="2:3" x14ac:dyDescent="0.2">
      <c r="B865" s="138"/>
      <c r="C865" s="138"/>
    </row>
    <row r="866" spans="2:3" x14ac:dyDescent="0.2">
      <c r="B866" s="138"/>
      <c r="C866" s="138"/>
    </row>
    <row r="867" spans="2:3" x14ac:dyDescent="0.2">
      <c r="B867" s="138"/>
      <c r="C867" s="138"/>
    </row>
    <row r="868" spans="2:3" x14ac:dyDescent="0.2">
      <c r="B868" s="138"/>
      <c r="C868" s="138"/>
    </row>
    <row r="869" spans="2:3" x14ac:dyDescent="0.2">
      <c r="B869" s="138"/>
      <c r="C869" s="138"/>
    </row>
    <row r="870" spans="2:3" x14ac:dyDescent="0.2">
      <c r="B870" s="138"/>
      <c r="C870" s="138"/>
    </row>
    <row r="871" spans="2:3" x14ac:dyDescent="0.2">
      <c r="B871" s="138"/>
      <c r="C871" s="138"/>
    </row>
    <row r="872" spans="2:3" x14ac:dyDescent="0.2">
      <c r="B872" s="138"/>
      <c r="C872" s="138"/>
    </row>
    <row r="873" spans="2:3" x14ac:dyDescent="0.2">
      <c r="B873" s="138"/>
      <c r="C873" s="138"/>
    </row>
    <row r="874" spans="2:3" x14ac:dyDescent="0.2">
      <c r="B874" s="138"/>
      <c r="C874" s="138"/>
    </row>
    <row r="875" spans="2:3" x14ac:dyDescent="0.2">
      <c r="B875" s="138"/>
      <c r="C875" s="138"/>
    </row>
    <row r="876" spans="2:3" x14ac:dyDescent="0.2">
      <c r="B876" s="138"/>
      <c r="C876" s="138"/>
    </row>
    <row r="877" spans="2:3" x14ac:dyDescent="0.2">
      <c r="B877" s="138"/>
      <c r="C877" s="138"/>
    </row>
    <row r="878" spans="2:3" x14ac:dyDescent="0.2">
      <c r="B878" s="138"/>
      <c r="C878" s="138"/>
    </row>
    <row r="879" spans="2:3" x14ac:dyDescent="0.2">
      <c r="B879" s="138"/>
      <c r="C879" s="138"/>
    </row>
    <row r="880" spans="2:3" x14ac:dyDescent="0.2">
      <c r="B880" s="138"/>
      <c r="C880" s="138"/>
    </row>
    <row r="881" spans="2:3" x14ac:dyDescent="0.2">
      <c r="B881" s="138"/>
      <c r="C881" s="138"/>
    </row>
    <row r="882" spans="2:3" x14ac:dyDescent="0.2">
      <c r="B882" s="138"/>
      <c r="C882" s="138"/>
    </row>
    <row r="883" spans="2:3" x14ac:dyDescent="0.2">
      <c r="B883" s="138"/>
      <c r="C883" s="138"/>
    </row>
    <row r="884" spans="2:3" x14ac:dyDescent="0.2">
      <c r="B884" s="138"/>
      <c r="C884" s="138"/>
    </row>
    <row r="885" spans="2:3" x14ac:dyDescent="0.2">
      <c r="B885" s="138"/>
      <c r="C885" s="138"/>
    </row>
    <row r="886" spans="2:3" x14ac:dyDescent="0.2">
      <c r="B886" s="138"/>
      <c r="C886" s="138"/>
    </row>
    <row r="887" spans="2:3" x14ac:dyDescent="0.2">
      <c r="B887" s="138"/>
      <c r="C887" s="138"/>
    </row>
    <row r="888" spans="2:3" x14ac:dyDescent="0.2">
      <c r="B888" s="138"/>
      <c r="C888" s="138"/>
    </row>
    <row r="889" spans="2:3" x14ac:dyDescent="0.2">
      <c r="B889" s="138"/>
      <c r="C889" s="138"/>
    </row>
    <row r="890" spans="2:3" x14ac:dyDescent="0.2">
      <c r="B890" s="138"/>
      <c r="C890" s="138"/>
    </row>
    <row r="891" spans="2:3" x14ac:dyDescent="0.2">
      <c r="B891" s="138"/>
      <c r="C891" s="138"/>
    </row>
    <row r="892" spans="2:3" x14ac:dyDescent="0.2">
      <c r="B892" s="138"/>
      <c r="C892" s="138"/>
    </row>
    <row r="893" spans="2:3" x14ac:dyDescent="0.2">
      <c r="B893" s="138"/>
      <c r="C893" s="138"/>
    </row>
    <row r="894" spans="2:3" x14ac:dyDescent="0.2">
      <c r="B894" s="138"/>
      <c r="C894" s="138"/>
    </row>
    <row r="895" spans="2:3" x14ac:dyDescent="0.2">
      <c r="B895" s="138"/>
      <c r="C895" s="138"/>
    </row>
    <row r="896" spans="2:3" x14ac:dyDescent="0.2">
      <c r="B896" s="138"/>
      <c r="C896" s="138"/>
    </row>
    <row r="897" spans="2:3" x14ac:dyDescent="0.2">
      <c r="B897" s="138"/>
      <c r="C897" s="138"/>
    </row>
    <row r="898" spans="2:3" x14ac:dyDescent="0.2">
      <c r="B898" s="138"/>
      <c r="C898" s="138"/>
    </row>
    <row r="899" spans="2:3" x14ac:dyDescent="0.2">
      <c r="B899" s="138"/>
      <c r="C899" s="138"/>
    </row>
    <row r="900" spans="2:3" x14ac:dyDescent="0.2">
      <c r="B900" s="138"/>
      <c r="C900" s="138"/>
    </row>
    <row r="901" spans="2:3" x14ac:dyDescent="0.2">
      <c r="B901" s="138"/>
      <c r="C901" s="138"/>
    </row>
    <row r="902" spans="2:3" x14ac:dyDescent="0.2">
      <c r="B902" s="138"/>
      <c r="C902" s="138"/>
    </row>
    <row r="903" spans="2:3" x14ac:dyDescent="0.2">
      <c r="B903" s="138"/>
      <c r="C903" s="138"/>
    </row>
    <row r="904" spans="2:3" x14ac:dyDescent="0.2">
      <c r="B904" s="138"/>
      <c r="C904" s="138"/>
    </row>
    <row r="905" spans="2:3" x14ac:dyDescent="0.2">
      <c r="B905" s="138"/>
      <c r="C905" s="138"/>
    </row>
    <row r="906" spans="2:3" x14ac:dyDescent="0.2">
      <c r="B906" s="138"/>
      <c r="C906" s="138"/>
    </row>
    <row r="907" spans="2:3" x14ac:dyDescent="0.2">
      <c r="B907" s="138"/>
      <c r="C907" s="138"/>
    </row>
    <row r="908" spans="2:3" x14ac:dyDescent="0.2">
      <c r="B908" s="138"/>
      <c r="C908" s="138"/>
    </row>
    <row r="909" spans="2:3" x14ac:dyDescent="0.2">
      <c r="B909" s="138"/>
      <c r="C909" s="138"/>
    </row>
    <row r="910" spans="2:3" x14ac:dyDescent="0.2">
      <c r="B910" s="138"/>
      <c r="C910" s="138"/>
    </row>
    <row r="911" spans="2:3" x14ac:dyDescent="0.2">
      <c r="B911" s="138"/>
      <c r="C911" s="138"/>
    </row>
    <row r="912" spans="2:3" x14ac:dyDescent="0.2">
      <c r="B912" s="138"/>
      <c r="C912" s="138"/>
    </row>
    <row r="913" spans="2:3" x14ac:dyDescent="0.2">
      <c r="B913" s="138"/>
      <c r="C913" s="138"/>
    </row>
    <row r="914" spans="2:3" x14ac:dyDescent="0.2">
      <c r="B914" s="138"/>
      <c r="C914" s="138"/>
    </row>
    <row r="915" spans="2:3" x14ac:dyDescent="0.2">
      <c r="B915" s="138"/>
      <c r="C915" s="138"/>
    </row>
    <row r="916" spans="2:3" x14ac:dyDescent="0.2">
      <c r="B916" s="138"/>
      <c r="C916" s="138"/>
    </row>
    <row r="917" spans="2:3" x14ac:dyDescent="0.2">
      <c r="B917" s="138"/>
      <c r="C917" s="138"/>
    </row>
    <row r="918" spans="2:3" x14ac:dyDescent="0.2">
      <c r="B918" s="138"/>
      <c r="C918" s="138"/>
    </row>
    <row r="919" spans="2:3" x14ac:dyDescent="0.2">
      <c r="B919" s="138"/>
      <c r="C919" s="138"/>
    </row>
    <row r="920" spans="2:3" x14ac:dyDescent="0.2">
      <c r="B920" s="138"/>
      <c r="C920" s="138"/>
    </row>
    <row r="921" spans="2:3" x14ac:dyDescent="0.2">
      <c r="B921" s="138"/>
      <c r="C921" s="138"/>
    </row>
    <row r="922" spans="2:3" x14ac:dyDescent="0.2">
      <c r="B922" s="138"/>
      <c r="C922" s="138"/>
    </row>
    <row r="923" spans="2:3" x14ac:dyDescent="0.2">
      <c r="B923" s="138"/>
      <c r="C923" s="138"/>
    </row>
    <row r="924" spans="2:3" x14ac:dyDescent="0.2">
      <c r="B924" s="138"/>
      <c r="C924" s="138"/>
    </row>
    <row r="925" spans="2:3" x14ac:dyDescent="0.2">
      <c r="B925" s="138"/>
      <c r="C925" s="138"/>
    </row>
    <row r="926" spans="2:3" x14ac:dyDescent="0.2">
      <c r="B926" s="138"/>
      <c r="C926" s="138"/>
    </row>
    <row r="927" spans="2:3" x14ac:dyDescent="0.2">
      <c r="B927" s="138"/>
      <c r="C927" s="138"/>
    </row>
    <row r="928" spans="2:3" x14ac:dyDescent="0.2">
      <c r="B928" s="138"/>
      <c r="C928" s="138"/>
    </row>
    <row r="929" spans="2:3" x14ac:dyDescent="0.2">
      <c r="B929" s="138"/>
      <c r="C929" s="138"/>
    </row>
    <row r="930" spans="2:3" x14ac:dyDescent="0.2">
      <c r="B930" s="138"/>
      <c r="C930" s="138"/>
    </row>
    <row r="931" spans="2:3" x14ac:dyDescent="0.2">
      <c r="B931" s="138"/>
      <c r="C931" s="138"/>
    </row>
    <row r="932" spans="2:3" x14ac:dyDescent="0.2">
      <c r="B932" s="138"/>
      <c r="C932" s="138"/>
    </row>
    <row r="933" spans="2:3" x14ac:dyDescent="0.2">
      <c r="B933" s="138"/>
      <c r="C933" s="138"/>
    </row>
    <row r="934" spans="2:3" x14ac:dyDescent="0.2">
      <c r="B934" s="138"/>
      <c r="C934" s="138"/>
    </row>
    <row r="935" spans="2:3" x14ac:dyDescent="0.2">
      <c r="B935" s="138"/>
      <c r="C935" s="138"/>
    </row>
    <row r="936" spans="2:3" x14ac:dyDescent="0.2">
      <c r="B936" s="138"/>
      <c r="C936" s="138"/>
    </row>
    <row r="937" spans="2:3" x14ac:dyDescent="0.2">
      <c r="B937" s="138"/>
      <c r="C937" s="138"/>
    </row>
    <row r="938" spans="2:3" x14ac:dyDescent="0.2">
      <c r="B938" s="138"/>
      <c r="C938" s="138"/>
    </row>
    <row r="939" spans="2:3" x14ac:dyDescent="0.2">
      <c r="B939" s="138"/>
      <c r="C939" s="138"/>
    </row>
    <row r="940" spans="2:3" x14ac:dyDescent="0.2">
      <c r="B940" s="138"/>
      <c r="C940" s="138"/>
    </row>
    <row r="941" spans="2:3" x14ac:dyDescent="0.2">
      <c r="B941" s="138"/>
      <c r="C941" s="138"/>
    </row>
    <row r="942" spans="2:3" x14ac:dyDescent="0.2">
      <c r="B942" s="138"/>
      <c r="C942" s="138"/>
    </row>
    <row r="943" spans="2:3" x14ac:dyDescent="0.2">
      <c r="B943" s="138"/>
      <c r="C943" s="138"/>
    </row>
    <row r="944" spans="2:3" x14ac:dyDescent="0.2">
      <c r="B944" s="138"/>
      <c r="C944" s="138"/>
    </row>
    <row r="945" spans="2:3" x14ac:dyDescent="0.2">
      <c r="B945" s="138"/>
      <c r="C945" s="138"/>
    </row>
    <row r="946" spans="2:3" x14ac:dyDescent="0.2">
      <c r="B946" s="138"/>
      <c r="C946" s="138"/>
    </row>
    <row r="947" spans="2:3" x14ac:dyDescent="0.2">
      <c r="B947" s="138"/>
      <c r="C947" s="138"/>
    </row>
    <row r="948" spans="2:3" x14ac:dyDescent="0.2">
      <c r="B948" s="138"/>
      <c r="C948" s="138"/>
    </row>
    <row r="949" spans="2:3" x14ac:dyDescent="0.2">
      <c r="B949" s="138"/>
      <c r="C949" s="138"/>
    </row>
    <row r="950" spans="2:3" x14ac:dyDescent="0.2">
      <c r="B950" s="138"/>
      <c r="C950" s="138"/>
    </row>
    <row r="951" spans="2:3" x14ac:dyDescent="0.2">
      <c r="B951" s="138"/>
      <c r="C951" s="138"/>
    </row>
    <row r="952" spans="2:3" x14ac:dyDescent="0.2">
      <c r="B952" s="138"/>
      <c r="C952" s="138"/>
    </row>
    <row r="953" spans="2:3" x14ac:dyDescent="0.2">
      <c r="B953" s="138"/>
      <c r="C953" s="138"/>
    </row>
    <row r="954" spans="2:3" x14ac:dyDescent="0.2">
      <c r="B954" s="138"/>
      <c r="C954" s="138"/>
    </row>
    <row r="955" spans="2:3" x14ac:dyDescent="0.2">
      <c r="B955" s="138"/>
      <c r="C955" s="138"/>
    </row>
    <row r="956" spans="2:3" x14ac:dyDescent="0.2">
      <c r="B956" s="138"/>
      <c r="C956" s="138"/>
    </row>
    <row r="957" spans="2:3" x14ac:dyDescent="0.2">
      <c r="B957" s="138"/>
      <c r="C957" s="138"/>
    </row>
    <row r="958" spans="2:3" x14ac:dyDescent="0.2">
      <c r="B958" s="138"/>
      <c r="C958" s="138"/>
    </row>
    <row r="959" spans="2:3" x14ac:dyDescent="0.2">
      <c r="B959" s="138"/>
      <c r="C959" s="138"/>
    </row>
    <row r="960" spans="2:3" x14ac:dyDescent="0.2">
      <c r="B960" s="138"/>
      <c r="C960" s="138"/>
    </row>
    <row r="961" spans="2:3" x14ac:dyDescent="0.2">
      <c r="B961" s="138"/>
      <c r="C961" s="138"/>
    </row>
    <row r="962" spans="2:3" x14ac:dyDescent="0.2">
      <c r="B962" s="138"/>
      <c r="C962" s="138"/>
    </row>
    <row r="963" spans="2:3" x14ac:dyDescent="0.2">
      <c r="B963" s="138"/>
      <c r="C963" s="138"/>
    </row>
    <row r="964" spans="2:3" x14ac:dyDescent="0.2">
      <c r="B964" s="138"/>
      <c r="C964" s="138"/>
    </row>
    <row r="965" spans="2:3" x14ac:dyDescent="0.2">
      <c r="B965" s="138"/>
      <c r="C965" s="138"/>
    </row>
    <row r="966" spans="2:3" x14ac:dyDescent="0.2">
      <c r="B966" s="138"/>
      <c r="C966" s="138"/>
    </row>
    <row r="967" spans="2:3" x14ac:dyDescent="0.2">
      <c r="B967" s="138"/>
      <c r="C967" s="138"/>
    </row>
    <row r="968" spans="2:3" x14ac:dyDescent="0.2">
      <c r="B968" s="138"/>
      <c r="C968" s="138"/>
    </row>
    <row r="969" spans="2:3" x14ac:dyDescent="0.2">
      <c r="B969" s="138"/>
      <c r="C969" s="138"/>
    </row>
    <row r="970" spans="2:3" x14ac:dyDescent="0.2">
      <c r="B970" s="138"/>
      <c r="C970" s="138"/>
    </row>
    <row r="971" spans="2:3" x14ac:dyDescent="0.2">
      <c r="B971" s="138"/>
      <c r="C971" s="138"/>
    </row>
    <row r="972" spans="2:3" x14ac:dyDescent="0.2">
      <c r="B972" s="138"/>
      <c r="C972" s="138"/>
    </row>
    <row r="973" spans="2:3" x14ac:dyDescent="0.2">
      <c r="B973" s="138"/>
      <c r="C973" s="138"/>
    </row>
    <row r="974" spans="2:3" x14ac:dyDescent="0.2">
      <c r="B974" s="138"/>
      <c r="C974" s="138"/>
    </row>
    <row r="975" spans="2:3" x14ac:dyDescent="0.2">
      <c r="B975" s="138"/>
      <c r="C975" s="138"/>
    </row>
    <row r="976" spans="2:3" x14ac:dyDescent="0.2">
      <c r="B976" s="138"/>
      <c r="C976" s="138"/>
    </row>
    <row r="977" spans="2:3" x14ac:dyDescent="0.2">
      <c r="B977" s="138"/>
      <c r="C977" s="138"/>
    </row>
    <row r="978" spans="2:3" x14ac:dyDescent="0.2">
      <c r="B978" s="138"/>
      <c r="C978" s="138"/>
    </row>
    <row r="979" spans="2:3" x14ac:dyDescent="0.2">
      <c r="B979" s="138"/>
      <c r="C979" s="138"/>
    </row>
    <row r="980" spans="2:3" x14ac:dyDescent="0.2">
      <c r="B980" s="138"/>
      <c r="C980" s="138"/>
    </row>
    <row r="981" spans="2:3" x14ac:dyDescent="0.2">
      <c r="B981" s="138"/>
      <c r="C981" s="138"/>
    </row>
    <row r="982" spans="2:3" x14ac:dyDescent="0.2">
      <c r="B982" s="138"/>
      <c r="C982" s="138"/>
    </row>
    <row r="983" spans="2:3" x14ac:dyDescent="0.2">
      <c r="B983" s="138"/>
      <c r="C983" s="138"/>
    </row>
    <row r="984" spans="2:3" x14ac:dyDescent="0.2">
      <c r="B984" s="138"/>
      <c r="C984" s="138"/>
    </row>
    <row r="985" spans="2:3" x14ac:dyDescent="0.2">
      <c r="B985" s="138"/>
      <c r="C985" s="138"/>
    </row>
    <row r="986" spans="2:3" x14ac:dyDescent="0.2">
      <c r="B986" s="138"/>
      <c r="C986" s="138"/>
    </row>
    <row r="987" spans="2:3" x14ac:dyDescent="0.2">
      <c r="B987" s="138"/>
      <c r="C987" s="138"/>
    </row>
    <row r="988" spans="2:3" x14ac:dyDescent="0.2">
      <c r="B988" s="138"/>
      <c r="C988" s="138"/>
    </row>
    <row r="989" spans="2:3" x14ac:dyDescent="0.2">
      <c r="B989" s="138"/>
      <c r="C989" s="138"/>
    </row>
    <row r="990" spans="2:3" x14ac:dyDescent="0.2">
      <c r="B990" s="138"/>
      <c r="C990" s="138"/>
    </row>
    <row r="991" spans="2:3" x14ac:dyDescent="0.2">
      <c r="B991" s="138"/>
      <c r="C991" s="138"/>
    </row>
    <row r="992" spans="2:3" x14ac:dyDescent="0.2">
      <c r="B992" s="138"/>
      <c r="C992" s="138"/>
    </row>
    <row r="993" spans="2:3" x14ac:dyDescent="0.2">
      <c r="B993" s="138"/>
      <c r="C993" s="138"/>
    </row>
    <row r="994" spans="2:3" x14ac:dyDescent="0.2">
      <c r="B994" s="138"/>
      <c r="C994" s="138"/>
    </row>
    <row r="995" spans="2:3" x14ac:dyDescent="0.2">
      <c r="B995" s="138"/>
      <c r="C995" s="138"/>
    </row>
    <row r="996" spans="2:3" x14ac:dyDescent="0.2">
      <c r="B996" s="138"/>
      <c r="C996" s="138"/>
    </row>
    <row r="997" spans="2:3" x14ac:dyDescent="0.2">
      <c r="B997" s="138"/>
      <c r="C997" s="138"/>
    </row>
    <row r="998" spans="2:3" x14ac:dyDescent="0.2">
      <c r="B998" s="138"/>
      <c r="C998" s="138"/>
    </row>
    <row r="999" spans="2:3" x14ac:dyDescent="0.2">
      <c r="B999" s="138"/>
      <c r="C999" s="138"/>
    </row>
    <row r="1000" spans="2:3" x14ac:dyDescent="0.2">
      <c r="B1000" s="138"/>
      <c r="C1000" s="138"/>
    </row>
    <row r="1001" spans="2:3" x14ac:dyDescent="0.2">
      <c r="B1001" s="138"/>
      <c r="C1001" s="138"/>
    </row>
    <row r="1002" spans="2:3" x14ac:dyDescent="0.2">
      <c r="B1002" s="138"/>
      <c r="C1002" s="138"/>
    </row>
    <row r="1003" spans="2:3" x14ac:dyDescent="0.2">
      <c r="B1003" s="138"/>
      <c r="C1003" s="138"/>
    </row>
    <row r="1004" spans="2:3" x14ac:dyDescent="0.2">
      <c r="B1004" s="138"/>
      <c r="C1004" s="138"/>
    </row>
    <row r="1005" spans="2:3" x14ac:dyDescent="0.2">
      <c r="B1005" s="138"/>
      <c r="C1005" s="138"/>
    </row>
    <row r="1006" spans="2:3" x14ac:dyDescent="0.2">
      <c r="B1006" s="138"/>
      <c r="C1006" s="138"/>
    </row>
    <row r="1007" spans="2:3" x14ac:dyDescent="0.2">
      <c r="B1007" s="138"/>
      <c r="C1007" s="138"/>
    </row>
    <row r="1008" spans="2:3" x14ac:dyDescent="0.2">
      <c r="B1008" s="138"/>
      <c r="C1008" s="138"/>
    </row>
    <row r="1009" spans="2:3" x14ac:dyDescent="0.2">
      <c r="B1009" s="138"/>
      <c r="C1009" s="138"/>
    </row>
    <row r="1010" spans="2:3" x14ac:dyDescent="0.2">
      <c r="B1010" s="138"/>
      <c r="C1010" s="138"/>
    </row>
    <row r="1011" spans="2:3" x14ac:dyDescent="0.2">
      <c r="B1011" s="138"/>
      <c r="C1011" s="138"/>
    </row>
    <row r="1012" spans="2:3" x14ac:dyDescent="0.2">
      <c r="B1012" s="138"/>
      <c r="C1012" s="138"/>
    </row>
    <row r="1013" spans="2:3" x14ac:dyDescent="0.2">
      <c r="B1013" s="138"/>
      <c r="C1013" s="138"/>
    </row>
    <row r="1014" spans="2:3" x14ac:dyDescent="0.2">
      <c r="B1014" s="138"/>
      <c r="C1014" s="138"/>
    </row>
    <row r="1015" spans="2:3" x14ac:dyDescent="0.2">
      <c r="B1015" s="138"/>
      <c r="C1015" s="138"/>
    </row>
    <row r="1016" spans="2:3" x14ac:dyDescent="0.2">
      <c r="B1016" s="138"/>
      <c r="C1016" s="138"/>
    </row>
    <row r="1017" spans="2:3" x14ac:dyDescent="0.2">
      <c r="B1017" s="138"/>
      <c r="C1017" s="138"/>
    </row>
    <row r="1018" spans="2:3" x14ac:dyDescent="0.2">
      <c r="B1018" s="138"/>
      <c r="C1018" s="138"/>
    </row>
    <row r="1019" spans="2:3" x14ac:dyDescent="0.2">
      <c r="B1019" s="138"/>
      <c r="C1019" s="138"/>
    </row>
    <row r="1020" spans="2:3" x14ac:dyDescent="0.2">
      <c r="B1020" s="138"/>
      <c r="C1020" s="138"/>
    </row>
    <row r="1021" spans="2:3" x14ac:dyDescent="0.2">
      <c r="B1021" s="138"/>
      <c r="C1021" s="138"/>
    </row>
    <row r="1022" spans="2:3" x14ac:dyDescent="0.2">
      <c r="B1022" s="138"/>
      <c r="C1022" s="138"/>
    </row>
    <row r="1023" spans="2:3" x14ac:dyDescent="0.2">
      <c r="B1023" s="138"/>
      <c r="C1023" s="138"/>
    </row>
    <row r="1024" spans="2:3" x14ac:dyDescent="0.2">
      <c r="B1024" s="138"/>
      <c r="C1024" s="138"/>
    </row>
    <row r="1025" spans="2:3" x14ac:dyDescent="0.2">
      <c r="B1025" s="138"/>
      <c r="C1025" s="138"/>
    </row>
    <row r="1026" spans="2:3" x14ac:dyDescent="0.2">
      <c r="B1026" s="138"/>
      <c r="C1026" s="138"/>
    </row>
  </sheetData>
  <sheetProtection algorithmName="SHA-512" hashValue="Q9xO+rYkkWUQ5xpyD9mh5sie1QqScfXR9vGO3l+ZLrzcf2LLANuEl5PLWS4o9Vitymqqwp6ENELi+4Qk0a3lnQ==" saltValue="y0bPiF0NEY5yyTJxfy/URg==" spinCount="100000" sheet="1" objects="1" scenarios="1" formatCells="0" formatColumns="0" formatRows="0"/>
  <mergeCells count="47">
    <mergeCell ref="C4:C5"/>
    <mergeCell ref="B20:C20"/>
    <mergeCell ref="D20:E20"/>
    <mergeCell ref="M21:M22"/>
    <mergeCell ref="N21:O21"/>
    <mergeCell ref="E4:E5"/>
    <mergeCell ref="H21:H22"/>
    <mergeCell ref="F21:F22"/>
    <mergeCell ref="G21:G22"/>
    <mergeCell ref="K21:K22"/>
    <mergeCell ref="I21:I22"/>
    <mergeCell ref="J21:J22"/>
    <mergeCell ref="F2:H2"/>
    <mergeCell ref="F3:H3"/>
    <mergeCell ref="F4:H4"/>
    <mergeCell ref="F5:H5"/>
    <mergeCell ref="AQ20:AS20"/>
    <mergeCell ref="N20:P20"/>
    <mergeCell ref="AA20:AC20"/>
    <mergeCell ref="F20:H20"/>
    <mergeCell ref="AD20:AH20"/>
    <mergeCell ref="AO14:AP14"/>
    <mergeCell ref="AI20:AK20"/>
    <mergeCell ref="AL20:AP20"/>
    <mergeCell ref="X14:Y14"/>
    <mergeCell ref="AG14:AH14"/>
    <mergeCell ref="I20:K20"/>
    <mergeCell ref="Q20:Y20"/>
    <mergeCell ref="AF21:AF22"/>
    <mergeCell ref="AQ21:AR21"/>
    <mergeCell ref="AP21:AP22"/>
    <mergeCell ref="W21:W22"/>
    <mergeCell ref="AH21:AH22"/>
    <mergeCell ref="AN21:AN22"/>
    <mergeCell ref="AI21:AJ21"/>
    <mergeCell ref="AA21:AB21"/>
    <mergeCell ref="AD21:AD22"/>
    <mergeCell ref="AE21:AE22"/>
    <mergeCell ref="AL21:AL22"/>
    <mergeCell ref="AM21:AM22"/>
    <mergeCell ref="Y21:Y22"/>
    <mergeCell ref="Q21:Q22"/>
    <mergeCell ref="R21:R22"/>
    <mergeCell ref="T21:T22"/>
    <mergeCell ref="V21:V22"/>
    <mergeCell ref="U21:U22"/>
    <mergeCell ref="S21:S22"/>
  </mergeCells>
  <conditionalFormatting sqref="D47:D156 D24 D160:D240">
    <cfRule type="duplicateValues" dxfId="75" priority="74"/>
  </conditionalFormatting>
  <conditionalFormatting sqref="D47:D156">
    <cfRule type="duplicateValues" dxfId="74" priority="73"/>
  </conditionalFormatting>
  <conditionalFormatting sqref="D26:D31">
    <cfRule type="duplicateValues" dxfId="73" priority="72"/>
  </conditionalFormatting>
  <conditionalFormatting sqref="D26:D31">
    <cfRule type="duplicateValues" dxfId="72" priority="71"/>
  </conditionalFormatting>
  <conditionalFormatting sqref="D33:D38">
    <cfRule type="duplicateValues" dxfId="71" priority="70"/>
  </conditionalFormatting>
  <conditionalFormatting sqref="D33:D38">
    <cfRule type="duplicateValues" dxfId="70" priority="69"/>
  </conditionalFormatting>
  <conditionalFormatting sqref="D32">
    <cfRule type="duplicateValues" dxfId="69" priority="75"/>
  </conditionalFormatting>
  <conditionalFormatting sqref="D40:D45">
    <cfRule type="duplicateValues" dxfId="68" priority="68"/>
  </conditionalFormatting>
  <conditionalFormatting sqref="D40:D45">
    <cfRule type="duplicateValues" dxfId="67" priority="67"/>
  </conditionalFormatting>
  <conditionalFormatting sqref="D39 D46">
    <cfRule type="duplicateValues" dxfId="66" priority="76"/>
  </conditionalFormatting>
  <conditionalFormatting sqref="D157:D159">
    <cfRule type="duplicateValues" dxfId="65" priority="66"/>
  </conditionalFormatting>
  <conditionalFormatting sqref="D157:D159">
    <cfRule type="duplicateValues" dxfId="64" priority="65"/>
  </conditionalFormatting>
  <conditionalFormatting sqref="B46:C52">
    <cfRule type="duplicateValues" dxfId="63" priority="56"/>
  </conditionalFormatting>
  <conditionalFormatting sqref="B46:C52">
    <cfRule type="duplicateValues" dxfId="62" priority="55"/>
  </conditionalFormatting>
  <conditionalFormatting sqref="B46:C52">
    <cfRule type="duplicateValues" dxfId="61" priority="54"/>
  </conditionalFormatting>
  <conditionalFormatting sqref="B99:C113">
    <cfRule type="duplicateValues" dxfId="60" priority="53"/>
  </conditionalFormatting>
  <conditionalFormatting sqref="B99:C113">
    <cfRule type="duplicateValues" dxfId="59" priority="52"/>
  </conditionalFormatting>
  <conditionalFormatting sqref="B99:C113">
    <cfRule type="duplicateValues" dxfId="58" priority="51"/>
  </conditionalFormatting>
  <conditionalFormatting sqref="B99:C113">
    <cfRule type="duplicateValues" dxfId="57" priority="50"/>
  </conditionalFormatting>
  <conditionalFormatting sqref="B352:C450">
    <cfRule type="duplicateValues" dxfId="56" priority="57"/>
  </conditionalFormatting>
  <conditionalFormatting sqref="B352:C450">
    <cfRule type="duplicateValues" dxfId="55" priority="58"/>
  </conditionalFormatting>
  <conditionalFormatting sqref="B262:C262">
    <cfRule type="duplicateValues" dxfId="54" priority="59"/>
  </conditionalFormatting>
  <conditionalFormatting sqref="B263:C351">
    <cfRule type="duplicateValues" dxfId="53" priority="45"/>
  </conditionalFormatting>
  <conditionalFormatting sqref="B263:C351">
    <cfRule type="duplicateValues" dxfId="52" priority="46"/>
  </conditionalFormatting>
  <conditionalFormatting sqref="B263:C351">
    <cfRule type="duplicateValues" dxfId="51" priority="47"/>
  </conditionalFormatting>
  <conditionalFormatting sqref="B263:C351">
    <cfRule type="duplicateValues" dxfId="50" priority="48"/>
  </conditionalFormatting>
  <conditionalFormatting sqref="B263:C351">
    <cfRule type="duplicateValues" dxfId="49" priority="49"/>
  </conditionalFormatting>
  <conditionalFormatting sqref="B225:C225">
    <cfRule type="duplicateValues" dxfId="48" priority="40"/>
  </conditionalFormatting>
  <conditionalFormatting sqref="B225:C225">
    <cfRule type="duplicateValues" dxfId="47" priority="41"/>
  </conditionalFormatting>
  <conditionalFormatting sqref="B225:C225">
    <cfRule type="duplicateValues" dxfId="46" priority="42"/>
  </conditionalFormatting>
  <conditionalFormatting sqref="B225:C225">
    <cfRule type="duplicateValues" dxfId="45" priority="43"/>
  </conditionalFormatting>
  <conditionalFormatting sqref="B225:C225">
    <cfRule type="duplicateValues" dxfId="44" priority="44"/>
  </conditionalFormatting>
  <conditionalFormatting sqref="B453:C476">
    <cfRule type="duplicateValues" dxfId="43" priority="39"/>
  </conditionalFormatting>
  <conditionalFormatting sqref="B453:C476">
    <cfRule type="duplicateValues" dxfId="42" priority="38"/>
  </conditionalFormatting>
  <conditionalFormatting sqref="B453:C476">
    <cfRule type="duplicateValues" dxfId="41" priority="37"/>
  </conditionalFormatting>
  <conditionalFormatting sqref="B451:C451">
    <cfRule type="duplicateValues" dxfId="40" priority="32"/>
  </conditionalFormatting>
  <conditionalFormatting sqref="B451:C451">
    <cfRule type="duplicateValues" dxfId="39" priority="33"/>
  </conditionalFormatting>
  <conditionalFormatting sqref="B451:C451">
    <cfRule type="duplicateValues" dxfId="38" priority="34"/>
  </conditionalFormatting>
  <conditionalFormatting sqref="B451:C451">
    <cfRule type="duplicateValues" dxfId="37" priority="35"/>
  </conditionalFormatting>
  <conditionalFormatting sqref="B451:C451">
    <cfRule type="duplicateValues" dxfId="36" priority="36"/>
  </conditionalFormatting>
  <conditionalFormatting sqref="B451:C451">
    <cfRule type="duplicateValues" dxfId="35" priority="31"/>
  </conditionalFormatting>
  <conditionalFormatting sqref="B451:C451">
    <cfRule type="duplicateValues" dxfId="34" priority="30"/>
  </conditionalFormatting>
  <conditionalFormatting sqref="B451:C451">
    <cfRule type="duplicateValues" dxfId="33" priority="29"/>
  </conditionalFormatting>
  <conditionalFormatting sqref="B451:C451">
    <cfRule type="duplicateValues" dxfId="32" priority="28"/>
  </conditionalFormatting>
  <conditionalFormatting sqref="B452:C452">
    <cfRule type="duplicateValues" dxfId="31" priority="23"/>
  </conditionalFormatting>
  <conditionalFormatting sqref="B452:C452">
    <cfRule type="duplicateValues" dxfId="30" priority="24"/>
  </conditionalFormatting>
  <conditionalFormatting sqref="B452:C452">
    <cfRule type="duplicateValues" dxfId="29" priority="25"/>
  </conditionalFormatting>
  <conditionalFormatting sqref="B452:C452">
    <cfRule type="duplicateValues" dxfId="28" priority="26"/>
  </conditionalFormatting>
  <conditionalFormatting sqref="B452:C452">
    <cfRule type="duplicateValues" dxfId="27" priority="27"/>
  </conditionalFormatting>
  <conditionalFormatting sqref="B452:C452">
    <cfRule type="duplicateValues" dxfId="26" priority="22"/>
  </conditionalFormatting>
  <conditionalFormatting sqref="B452:C452">
    <cfRule type="duplicateValues" dxfId="25" priority="21"/>
  </conditionalFormatting>
  <conditionalFormatting sqref="B452:C452">
    <cfRule type="duplicateValues" dxfId="24" priority="20"/>
  </conditionalFormatting>
  <conditionalFormatting sqref="B452:C452">
    <cfRule type="duplicateValues" dxfId="23" priority="19"/>
  </conditionalFormatting>
  <conditionalFormatting sqref="B477:C477">
    <cfRule type="duplicateValues" dxfId="22" priority="14"/>
  </conditionalFormatting>
  <conditionalFormatting sqref="B477:C477">
    <cfRule type="duplicateValues" dxfId="21" priority="15"/>
  </conditionalFormatting>
  <conditionalFormatting sqref="B477:C477">
    <cfRule type="duplicateValues" dxfId="20" priority="16"/>
  </conditionalFormatting>
  <conditionalFormatting sqref="B477:C477">
    <cfRule type="duplicateValues" dxfId="19" priority="17"/>
  </conditionalFormatting>
  <conditionalFormatting sqref="B477:C477">
    <cfRule type="duplicateValues" dxfId="18" priority="18"/>
  </conditionalFormatting>
  <conditionalFormatting sqref="B477:C477">
    <cfRule type="duplicateValues" dxfId="17" priority="13"/>
  </conditionalFormatting>
  <conditionalFormatting sqref="B477:C477">
    <cfRule type="duplicateValues" dxfId="16" priority="12"/>
  </conditionalFormatting>
  <conditionalFormatting sqref="B477:C477">
    <cfRule type="duplicateValues" dxfId="15" priority="11"/>
  </conditionalFormatting>
  <conditionalFormatting sqref="B477:C477">
    <cfRule type="duplicateValues" dxfId="14" priority="10"/>
  </conditionalFormatting>
  <conditionalFormatting sqref="B478:C478">
    <cfRule type="duplicateValues" dxfId="13" priority="5"/>
  </conditionalFormatting>
  <conditionalFormatting sqref="B478:C478">
    <cfRule type="duplicateValues" dxfId="12" priority="6"/>
  </conditionalFormatting>
  <conditionalFormatting sqref="B478:C478">
    <cfRule type="duplicateValues" dxfId="11" priority="7"/>
  </conditionalFormatting>
  <conditionalFormatting sqref="B478:C478">
    <cfRule type="duplicateValues" dxfId="10" priority="8"/>
  </conditionalFormatting>
  <conditionalFormatting sqref="B478:C478">
    <cfRule type="duplicateValues" dxfId="9" priority="9"/>
  </conditionalFormatting>
  <conditionalFormatting sqref="B478:C478">
    <cfRule type="duplicateValues" dxfId="8" priority="4"/>
  </conditionalFormatting>
  <conditionalFormatting sqref="B478:C478">
    <cfRule type="duplicateValues" dxfId="7" priority="3"/>
  </conditionalFormatting>
  <conditionalFormatting sqref="B478:C478">
    <cfRule type="duplicateValues" dxfId="6" priority="2"/>
  </conditionalFormatting>
  <conditionalFormatting sqref="B478:C478">
    <cfRule type="duplicateValues" dxfId="5" priority="1"/>
  </conditionalFormatting>
  <conditionalFormatting sqref="B352:C450 B53:C98 B114:C224 B226:C261 B453:C476 B479:C569 B24:C25 B32:C45">
    <cfRule type="duplicateValues" dxfId="4" priority="60"/>
  </conditionalFormatting>
  <conditionalFormatting sqref="B352:C450 B114:C224 B226:C261 B453:C476 B479:C569 B24:C25 B32:C98">
    <cfRule type="duplicateValues" dxfId="3" priority="61"/>
  </conditionalFormatting>
  <conditionalFormatting sqref="B352:C450 B226:C261 B453:C476 B479:C569 B24:C25 B32:C224">
    <cfRule type="duplicateValues" dxfId="2" priority="62"/>
  </conditionalFormatting>
  <conditionalFormatting sqref="B453:C476 B479:C569 B24:C25 B32:C450">
    <cfRule type="duplicateValues" dxfId="1" priority="63"/>
  </conditionalFormatting>
  <conditionalFormatting sqref="B24:C25 B32:C569">
    <cfRule type="duplicateValues" dxfId="0" priority="64"/>
  </conditionalFormatting>
  <dataValidations count="2">
    <dataValidation type="list" allowBlank="1" showInputMessage="1" showErrorMessage="1" sqref="X23:X251 AO23:AO251 AG23:AG251">
      <formula1>$AX$21:$AX$22</formula1>
    </dataValidation>
    <dataValidation type="list" allowBlank="1" showInputMessage="1" showErrorMessage="1" sqref="L23:L167 L169:L178">
      <formula1>$AR$21:$AR$22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Parámetros</vt:lpstr>
      <vt:lpstr>Registros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Alfaro Jiménez</dc:creator>
  <cp:lastModifiedBy>Luis Diego Guerrero Ávila</cp:lastModifiedBy>
  <dcterms:created xsi:type="dcterms:W3CDTF">2015-06-12T14:24:10Z</dcterms:created>
  <dcterms:modified xsi:type="dcterms:W3CDTF">2017-05-11T22:44:17Z</dcterms:modified>
</cp:coreProperties>
</file>