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105" windowWidth="15195" windowHeight="8385" activeTab="2"/>
  </bookViews>
  <sheets>
    <sheet name="Informacion del Trámite" sheetId="10" r:id="rId1"/>
    <sheet name="I parte (2)" sheetId="12" r:id="rId2"/>
    <sheet name="II parte" sheetId="7" r:id="rId3"/>
    <sheet name="seguimiento" sheetId="9" r:id="rId4"/>
    <sheet name="planificador_PY" sheetId="11" r:id="rId5"/>
  </sheets>
  <definedNames>
    <definedName name="ExcesoPorcentajeCompletado" localSheetId="1">(#REF!=MEDIAN(#REF!,#REF!,#REF!+#REF!)*(#REF!&gt;0))*((#REF!&lt;(INT(#REF!+#REF!*#REF!)))+(#REF!=#REF!))*(#REF!&gt;0)</definedName>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 parte (2)'!PeríodoReal*(#REF!&gt;0)</definedName>
    <definedName name="ExcesoReal" localSheetId="2">'II parte'!PeríodoReal*('II parte'!$H1&gt;0)</definedName>
    <definedName name="ExcesoReal">PeríodoReal*(#REF!&gt;0)</definedName>
    <definedName name="período_seleccionado" localSheetId="1">#REF!</definedName>
    <definedName name="período_seleccionado" localSheetId="2">#REF!</definedName>
    <definedName name="período_seleccionado">#REF!</definedName>
    <definedName name="PeríodoEnPlan" localSheetId="1">#REF!=MEDIAN(#REF!,#REF!,#REF!+#REF!-1)</definedName>
    <definedName name="PeríodoEnPlan" localSheetId="2">'II parte'!A$8=MEDIAN('II parte'!A$8,'II parte'!$F1,'II parte'!$F1+'II parte'!$G1-1)</definedName>
    <definedName name="PeríodoEnPlan">#REF!=MEDIAN(#REF!,#REF!,#REF!+#REF!-1)</definedName>
    <definedName name="PeríodoReal" localSheetId="1">#REF!=MEDIAN(#REF!,#REF!,#REF!+#REF!-1)</definedName>
    <definedName name="PeríodoReal" localSheetId="2">'II parte'!A$8=MEDIAN('II parte'!A$8,'II parte'!$H1,'II parte'!$H1+'II parte'!$I1-1)</definedName>
    <definedName name="PeríodoReal">#REF!=MEDIAN(#REF!,#REF!,#REF!+#REF!-1)</definedName>
    <definedName name="Plan" localSheetId="1">'I parte (2)'!PeríodoEnPlan*(#REF!&gt;0)</definedName>
    <definedName name="Plan" localSheetId="2">'II parte'!PeríodoEnPlan*('II parte'!$F1&gt;0)</definedName>
    <definedName name="Plan">PeríodoEnPlan*(#REF!&gt;0)</definedName>
    <definedName name="PorcentajeCompletado" localSheetId="1">'I parte (2)'!ExcesoPorcentajeCompletado*'I parte (2)'!PeríodoEnPlan</definedName>
    <definedName name="PorcentajeCompletado" localSheetId="2">'II parte'!ExcesoPorcentajeCompletado*'II parte'!PeríodoEnPlan</definedName>
    <definedName name="PorcentajeCompletado">ExcesoPorcentajeCompletado*PeríodoEnPlan</definedName>
    <definedName name="Real" localSheetId="1">('I parte (2)'!PeríodoReal*(#REF!&gt;0))*'I parte (2)'!PeríodoEnPlan</definedName>
    <definedName name="Real" localSheetId="2">('II parte'!PeríodoReal*('II parte'!$H1&gt;0))*'II parte'!PeríodoEnPlan</definedName>
    <definedName name="Real">(PeríodoReal*(#REF!&gt;0))*PeríodoEnPlan</definedName>
  </definedNames>
  <calcPr calcId="152511"/>
</workbook>
</file>

<file path=xl/sharedStrings.xml><?xml version="1.0" encoding="utf-8"?>
<sst xmlns="http://schemas.openxmlformats.org/spreadsheetml/2006/main" count="175" uniqueCount="119">
  <si>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</si>
  <si>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</si>
  <si>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</si>
  <si>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</si>
  <si>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</si>
  <si>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</si>
  <si>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</si>
  <si>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</si>
  <si>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</si>
  <si>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</si>
  <si>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</si>
  <si>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</si>
  <si>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</si>
  <si>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</si>
  <si>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5000660419464"/>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</si>
  <si>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</si>
  <si>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</si>
  <si>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r>
      <rPr>
        <b/>
        <u val="single"/>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</si>
  <si>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</si>
  <si>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</si>
  <si>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</si>
  <si>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</si>
  <si>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</si>
  <si>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</si>
  <si>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</si>
  <si>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</si>
  <si>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</si>
  <si>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</si>
  <si>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</si>
  <si>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</si>
  <si>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</si>
  <si>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</si>
  <si>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</si>
  <si>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</si>
  <si>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</si>
  <si>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</si>
  <si>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</si>
  <si>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</si>
  <si>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</si>
  <si>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</si>
  <si>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</si>
  <si>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</si>
  <si>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</si>
  <si>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</si>
  <si>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</si>
  <si>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</si>
  <si>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</si>
  <si>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¿SI LA MEJORA SE CLASIFICA CON REZAGO O RIESGO DE INCUMPLIMIENTO?</t>
  </si>
  <si>
    <t>SI SE HAN REALIZADO AJUSTES SUSTANCIALES AL PLANIFICADOR, INDIQUE CUALES</t>
  </si>
  <si>
    <t xml:space="preserve">     ☐   INCLUSION DE NUEVAS ACTIVIDADES
     ☐   CAMBIO DE FECHAS EN LAS ACTIVIDADES
     ☐   ELIMINACION DE ACTIVIDADADES 
     ☐   OTROS (ESPECIFIQUE) _______________________</t>
  </si>
  <si>
    <t>ESPECIFIQUE QUÉ DOCUMENTOS:</t>
  </si>
  <si>
    <t>INDICAR DE MANERA RESUMIDA, LOS PRINCIPALES AVANCES</t>
  </si>
  <si>
    <t>HOJA DE REPORTE DE AVANCES DEL PLAN DE MEJORA REGULATORIA</t>
  </si>
  <si>
    <t>INDIQUE LAS LIMITACIONES: Hasta el momento no se han presentado limitanciones
INDIQUE LAS ACCIONES DE MEJORA: se continuará con el cronograma</t>
  </si>
  <si>
    <t>INDIQUE CAULES LAS ALERTAS: N/A</t>
  </si>
  <si>
    <t>De acuerdo con lo programado (  X  )</t>
  </si>
  <si>
    <t>ARESEP, Intendencia de Agua</t>
  </si>
  <si>
    <t>Uno de los  insumos de fijaciones tarifarias (peticiones o estudios de oficio) es la gestión de información regulatoria en lo que se refiere a la contabilidad regulatoria.  Este tema, por su naturaleza de especificidad, permite presentar con mayor grado de detalle información regulatoria sobre ingresos y egresos que la contabilidad tradicional, lo cual facilitará los cálculos necesarios para la realización de estudios tarifarios.</t>
  </si>
  <si>
    <t xml:space="preserve"> La información contable permita tomar mejores decisiones tarifarias al establecer principios simples que hagan más transparente y homogénea la contabilización de las transacciones vs. la contabilidad tradicional
 Facilitar la comparación con otras empresas reguladas y el análisis consistente de los niveles o indicadores de eficiencia
 Mejorar la exposición hacia terceros: usuarios y sus asociaciones 
</t>
  </si>
  <si>
    <t xml:space="preserve">☐ SI          X- NO      </t>
  </si>
  <si>
    <t>ACTIVIDAD</t>
  </si>
  <si>
    <r>
      <t>I</t>
    </r>
    <r>
      <rPr>
        <sz val="10"/>
        <rFont val="Arial"/>
        <family val="2"/>
      </rPr>
      <t>nvestigar la  bibliográfica de sistemas de contabilidad regulatoria aplicados en América Latina.</t>
    </r>
  </si>
  <si>
    <t>Alejandro Brenes Valverde</t>
  </si>
  <si>
    <t>Un mes</t>
  </si>
  <si>
    <t>Conocer los sistemas informáticos de los operadores y su capacidad de adaptarse a los requerimientos específicos de la contabilidad regulatoria</t>
  </si>
  <si>
    <t>Grupo de trabajo</t>
  </si>
  <si>
    <t>1 mes</t>
  </si>
  <si>
    <t>Definir catálogos contables regulatorios, formularios, manual de cuentas regulatorio, estados financieros regulatorios, normas de auditoría para efectos regulatorios y el resto de componentes que integran un Sistema de Contabilidad Regulatoria de IA</t>
  </si>
  <si>
    <t>2 meses</t>
  </si>
  <si>
    <t xml:space="preserve">Redactar el informe final. </t>
  </si>
  <si>
    <t>1 meses</t>
  </si>
  <si>
    <t>Presentar el proyecto final a la Intendencia de Agua</t>
  </si>
  <si>
    <t>1 día</t>
  </si>
  <si>
    <t>Presentar el proyecto final a la Junta Directiva.</t>
  </si>
  <si>
    <t xml:space="preserve">Alejandro Brenes Valverde, Luis Fernando Chavarría </t>
  </si>
  <si>
    <t xml:space="preserve">Presentar el proyecto final al Comité Gerencial de la ARESEP: </t>
  </si>
  <si>
    <t>Alejandro Brenes Valverde, Luis Fernando Chavarría</t>
  </si>
  <si>
    <t xml:space="preserve">Incluir observaciones y recomendaciones al sistema de contabilidad regulatoria </t>
  </si>
  <si>
    <t xml:space="preserve">15 días </t>
  </si>
  <si>
    <t xml:space="preserve">Presentación del Sistema de Contabilidad Regulatoria a los operadores: </t>
  </si>
  <si>
    <t>5 días</t>
  </si>
  <si>
    <t xml:space="preserve">Incluir observaciones  y recomendaciones de los operadores  al sistema de contabilidad regulatoria </t>
  </si>
  <si>
    <t>3 semanas</t>
  </si>
  <si>
    <t>Homologación del catálogo contable de los operadores al catálogo regulatorio</t>
  </si>
  <si>
    <t>Operadores</t>
  </si>
  <si>
    <t>1.5 mes</t>
  </si>
  <si>
    <t>Plan piloto de la herramienta.</t>
  </si>
  <si>
    <t>Equipo de Trabajo</t>
  </si>
  <si>
    <t>1.5 meses</t>
  </si>
  <si>
    <t>%avance propuesto</t>
  </si>
  <si>
    <t>% avance cumplido</t>
  </si>
  <si>
    <t>Planificador del proyecto</t>
  </si>
  <si>
    <t>Conocer la metodología que utiliza la Dirección General de la Contabilidad Nacional del Ministerio de Hacienda  para la fiscalización y control de las contabilidades de los entes públicos que son igualmente regulados por la ARESEP.</t>
  </si>
  <si>
    <t>Porcentaje propuesto vrs. ejecutado</t>
  </si>
  <si>
    <t>PERSONA CONTACTO: Luis Fernando Chavarría Alfaro</t>
  </si>
  <si>
    <t>Luis Fernando Chavarría Alfaro</t>
  </si>
  <si>
    <t>PORCENTAJE DE AVANCE: este porcentaje es hasta el 19/05/2016</t>
  </si>
  <si>
    <t>20 de mayo 2016</t>
  </si>
  <si>
    <t>Se ha avanzado en cuatro actividades  que se tenían planeadas desde enero a lo que se lleva de mayo 2016:                                                                                                                                                                1. Se investigó la bibliográfica de sistemas de contabilidad regulatoria aplicados en América Latina                    2. Se conocieron los sistemas informáticos de los operadores y su capacidad de adaptarse a los requerimientos específicos de la contabilidad regulatoria.                                                                                                                       3. Se concoció la metodología que utiliza la Dirección General de la Contabilidad Nacional del Ministerio de Hacienda.                                                                                                                                                                                    4. Se avanzó en esta actividad con la definición de los catálogos contables regulatorios, formularios, manual de cuentas regulatorio, estados financieros regulatorios</t>
  </si>
  <si>
    <t>Fijaciones tarifarias</t>
  </si>
  <si>
    <t>Aresep</t>
  </si>
  <si>
    <t>Intendencia de Aguas</t>
  </si>
  <si>
    <t>100 m Norte de Construplaza. Edificio Multipark. Escazú, Guachipelín, San José 936-1000. Horario de 8 am a 4 pm</t>
  </si>
  <si>
    <t>Intendencia de Agua</t>
  </si>
  <si>
    <t>Elizabeth Granados</t>
  </si>
  <si>
    <t>egranados@aresep.go.cr</t>
  </si>
  <si>
    <t>25063200 ext 1328</t>
  </si>
  <si>
    <t>2215-4310</t>
  </si>
  <si>
    <t>TRÁMITE O SERVICIO: Fijaciones tarifarias</t>
  </si>
  <si>
    <t xml:space="preserve">DESCRIPCIÓN DE LA REFORMA: Uno de los insumos de fijaciones tarifarias (peticiones o estudios de oficio) es la gestión de información regulatoria en lo que se refiere a la contabilidad regulatoria. Este tema, por su naturaleza y especificidad, permite presentar con mayor grado de detalle información regulatoria sobre ingresos y egresos que la contabilidad tradicional, lo cual facilitará los cálculos necesarios para la realización de estudios tarifarios.
Adicionalmente, mediante el sistema de contabilidad regulatoria se introduce un mecanismo de proyección de flujos financieros y de gastos e ingresos basado enteramente en la información de carácter contable, la cual certificada u auditada por auditor independiente, transforma el plan de cuentas del ente regulado en una herramienta enfocada hacia la gestión futura más que a la información de acciones pasadas como lo hace la contabilidad tradicional. Esto permitirá una mejor proyección de gastos e ingresos, pudiéndose utilizar de mejor manera, herramientas para el análisis de flujos de efectivo, ya que la contabilidad regulatoria, tal y como está estructurada, no está sujeta a ningún modelo tarifario, sino que ofrece una versatilidad para poder adaptarse eficientemente al modelo vigente al momento de realizar cálculos tarifarios.
Finalmente, al estandarizarse las reglas, procedimientos, formatos y partidas contables, se espera que exista un trato uniforme por parte del regulador para todos los entes regulados, lo cual se traduce en la reducción en la discrecionalidad del regulador y un mismo tratamiento regulatorio para fines tarifarios.
</t>
  </si>
  <si>
    <t>FUENTE: El proyecto de mejora nace por la necesidad obtener un mayor grado de detalle de información  sobre los ingresos y egresos  más relacionados con la regulación y a solicitud expresa de la Junta Directiva que indica: “Solicitar una propuesta mediante la cual se evalúe el dimensionamiento que pueda tener el proyecto de implementación de mejora de la contabilidad regulatoria, específicamente, la elaboración de un catálogo de cuentas que permita homogenizar la terminología e información contable que es presentada al ente regulador, así como explorar los estudios que, en algún momento, las direcciones técnicas hayan realizado sobre la materia…”</t>
  </si>
  <si>
    <t>11 meses</t>
  </si>
  <si>
    <t>LIDER: Intendencia de Agua</t>
  </si>
  <si>
    <t>EQUIPO QUE ACOMPAÑA/PARTICIPA: a. Luis Fernando Chavarría Alfaro, Director del proyecto:
b. Alejandro Brenes Valverde: Coordinador:
c. Equipo de trabajo:
• Cecilia Rojas Campbell
• Nancy González Núñez
• Edgar Bonilla Bolaños
• Esteban Castro Sánchez
• Harry Vallejo Chang
• Luis Elizondo Vidaurre
• Francini Mora Gómez</t>
  </si>
  <si>
    <t xml:space="preserve">PRÓXIMOS PASOS: 1. Investigar la  bibliográfica de sistemas de contabilidad regulatoria aplicados en América Latina.
2. Conocer los sistemas informáticos de los operadores y su capacidad de adaptarse a los requerimientos específicos de la contabilidad regulatoria.
3. Conocer la metodología que utiliza la Dirección General de la Contabilidad Nacional del Ministerio de Hacienda  para la fiscalización y control de las contabilidades de los entes públicos que son igualmente regulados por la ARESEP.
4. Definir catálogos contables regulatorios, formularios, manual de cuentas regulatorio, estados financieros regulatorios, normas de auditoría para efectos regulatorios y el resto de componentes que integran un Sistema de Contabilidad Regulatoria de IA.
5. Redactar el informe final. 
6. Presentar el proyecto final a la Intendencia de Agua
7. Presentar el proyecto final a la Junta Directiva: 
8. Presentar el proyecto final al Comité Gerencial de la ARESEP: 
9. Incluir observaciones y recomendaciones al sistema de contabilidad regulatoria 
10. Presentación del Sistema de Contabilidad Regulatoria a los operadores: 
11. Incluir observaciones  y recomendaciones de los operadores  al sistema de contabilidad regulatoria 
12. Homologación del catálogo contable de los operadores al catálogo regulatorio.
</t>
  </si>
  <si>
    <t>REQUERIMIENTO EN RECURSOS: Disponibilidad de los funcionarios de la Intendencia mencionados como equipo de trabajo</t>
  </si>
  <si>
    <t>Investigar la  bibliográfica de sistemas de contabilidad regulatoria aplicados en América Latina.</t>
  </si>
  <si>
    <t>25 de noviembre del 2016</t>
  </si>
  <si>
    <t xml:space="preserve">29% avance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</si>
</sst>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2">
    <font>
      <sz val="10"/>
      <name val="Arial"/>
      <family val="2"/>
    </font>
    <font>
      <sz val="16"/>
      <color rgb="FF000000"/>
      <name val="Calibri"/>
      <family val="2"/>
    </font>
    <font>
      <sz val="14"/>
      <color rgb="FF000000"/>
      <name val="Calibri"/>
      <family val="2"/>
    </font>
    <font>
      <sz val="11"/>
      <color theme="1" tint="0.24995000660419464"/>
      <name val="Cambria"/>
      <family val="2"/>
      <scheme val="major"/>
    </font>
    <font>
      <b/>
      <sz val="42"/>
      <color theme="7"/>
      <name val="Cambria"/>
      <family val="2"/>
      <scheme val="major"/>
    </font>
    <font>
      <b/>
      <sz val="11"/>
      <color theme="1" tint="0.24995000660419464"/>
      <name val="Calibri"/>
      <family val="2"/>
      <scheme val="minor"/>
    </font>
    <font>
      <sz val="14"/>
      <color theme="1" tint="0.24995000660419464"/>
      <name val="Calibri"/>
      <family val="2"/>
      <scheme val="minor"/>
    </font>
    <font>
      <sz val="12"/>
      <color theme="1" tint="0.24995000660419464"/>
      <name val="Calibri"/>
      <family val="2"/>
    </font>
    <font>
      <b/>
      <sz val="13"/>
      <color theme="1" tint="0.24995000660419464"/>
      <name val="Cambria"/>
      <family val="2"/>
      <scheme val="major"/>
    </font>
    <font>
      <b/>
      <sz val="13"/>
      <color theme="7"/>
      <name val="Cambria"/>
      <family val="2"/>
      <scheme val="major"/>
    </font>
    <font>
      <sz val="9.5"/>
      <color rgb="FF808080"/>
      <name val="Cambria"/>
      <family val="2"/>
      <scheme val="major"/>
    </font>
    <font>
      <b/>
      <sz val="9.5"/>
      <color theme="1" tint="0.49998000264167786"/>
      <name val="Calibri"/>
      <family val="2"/>
      <scheme val="minor"/>
    </font>
    <font>
      <b/>
      <sz val="9.5"/>
      <color rgb="FF808080"/>
      <name val="Calibri"/>
      <family val="2"/>
      <scheme val="minor"/>
    </font>
    <font>
      <b/>
      <sz val="9.5"/>
      <color rgb="FF808080"/>
      <name val="Calibri"/>
      <family val="2"/>
    </font>
    <font>
      <sz val="9"/>
      <color theme="1" tint="0.24995000660419464"/>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5000660419464"/>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val="single"/>
      <sz val="12"/>
      <color theme="1"/>
      <name val="Calibri"/>
      <family val="2"/>
      <scheme val="minor"/>
    </font>
    <font>
      <b/>
      <u val="single"/>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b/>
      <sz val="9.5"/>
      <color rgb="FF808080"/>
      <name val="Cambria"/>
      <family val="1"/>
    </font>
    <font>
      <sz val="10"/>
      <color rgb="FF404040"/>
      <name val="Cambria"/>
      <family val="1"/>
    </font>
    <font>
      <b/>
      <sz val="10"/>
      <name val="Arial"/>
      <family val="2"/>
    </font>
    <font>
      <sz val="11"/>
      <color rgb="FF404040"/>
      <name val="Calibri"/>
      <family val="2"/>
    </font>
    <font>
      <sz val="12"/>
      <color rgb="FF404040"/>
      <name val="Calibri"/>
      <family val="2"/>
    </font>
    <font>
      <u val="single"/>
      <sz val="10"/>
      <color theme="10"/>
      <name val="Arial"/>
      <family val="2"/>
    </font>
    <font>
      <sz val="8"/>
      <name val="Arial"/>
      <family val="2"/>
    </font>
    <font>
      <sz val="8"/>
      <color rgb="FF404040"/>
      <name val="Arial"/>
      <family val="2"/>
    </font>
  </fonts>
  <fills count="9">
    <fill>
      <patternFill/>
    </fill>
    <fill>
      <patternFill patternType="gray125"/>
    </fill>
    <fill>
      <patternFill patternType="solid">
        <fgColor theme="9" tint="0.5999600291252136"/>
        <bgColor indexed="64"/>
      </patternFill>
    </fill>
    <fill>
      <patternFill patternType="solid">
        <fgColor theme="0"/>
        <bgColor indexed="64"/>
      </patternFill>
    </fill>
    <fill>
      <patternFill patternType="solid">
        <fgColor rgb="FFDDD9C4"/>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4B3D6"/>
        <bgColor indexed="64"/>
      </patternFill>
    </fill>
  </fills>
  <borders count="35">
    <border>
      <left/>
      <right/>
      <top/>
      <bottom/>
      <diagonal/>
    </border>
    <border>
      <left/>
      <right/>
      <top style="thin">
        <color theme="9" tint="-0.24993999302387238"/>
      </top>
      <bottom style="thin">
        <color theme="9" tint="-0.24993999302387238"/>
      </bottom>
    </border>
    <border>
      <left/>
      <right/>
      <top/>
      <bottom style="thin">
        <color theme="7"/>
      </bottom>
    </border>
    <border>
      <left style="medium"/>
      <right style="thin"/>
      <top style="medium"/>
      <bottom style="thin"/>
    </border>
    <border>
      <left style="thin"/>
      <right style="thin"/>
      <top style="medium"/>
      <bottom style="thin"/>
    </border>
    <border>
      <left style="medium"/>
      <right style="thin"/>
      <top/>
      <bottom style="thin"/>
    </border>
    <border>
      <left style="thin"/>
      <right style="thin"/>
      <top style="thin"/>
      <bottom style="thin"/>
    </border>
    <border>
      <left style="medium"/>
      <right style="thin"/>
      <top style="thin"/>
      <bottom style="thin"/>
    </border>
    <border>
      <left style="thin"/>
      <right/>
      <top style="thin"/>
      <bottom style="mediu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medium"/>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style="medium"/>
    </border>
    <border>
      <left style="thin"/>
      <right style="medium"/>
      <top style="medium"/>
      <bottom style="thin"/>
    </border>
    <border>
      <left style="thin"/>
      <right style="medium"/>
      <top/>
      <bottom style="thin"/>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style="medium"/>
      <top style="thin"/>
      <bottom style="thin"/>
    </border>
    <border>
      <left/>
      <right/>
      <top style="medium"/>
      <bottom style="medium"/>
    </border>
    <border>
      <left/>
      <right/>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 fillId="0" borderId="0" applyNumberFormat="0" applyFill="0" applyBorder="0" applyProtection="0">
      <alignment vertical="center"/>
    </xf>
    <xf numFmtId="0" fontId="4" fillId="0" borderId="0" applyNumberFormat="0" applyFill="0" applyBorder="0" applyAlignment="0" applyProtection="0"/>
    <xf numFmtId="0" fontId="5" fillId="2" borderId="1" applyNumberFormat="0" applyProtection="0">
      <alignment horizontal="left" vertical="center"/>
    </xf>
    <xf numFmtId="0" fontId="6"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1" fillId="0" borderId="0" applyFill="0" applyBorder="0" applyProtection="0">
      <alignment horizontal="center"/>
    </xf>
    <xf numFmtId="3" fontId="11" fillId="0" borderId="2" applyFill="0" applyProtection="0">
      <alignment horizontal="center"/>
    </xf>
    <xf numFmtId="9" fontId="0" fillId="0" borderId="0" applyFont="0" applyFill="0" applyBorder="0" applyAlignment="0" applyProtection="0"/>
    <xf numFmtId="0" fontId="25" fillId="0" borderId="0">
      <alignment/>
      <protection/>
    </xf>
    <xf numFmtId="0" fontId="39" fillId="0" borderId="0" applyNumberFormat="0" applyFill="0" applyBorder="0" applyAlignment="0" applyProtection="0"/>
  </cellStyleXfs>
  <cellXfs count="139">
    <xf numFmtId="0" fontId="0" fillId="0" borderId="0" xfId="0"/>
    <xf numFmtId="0" fontId="0" fillId="3" borderId="0" xfId="0" applyFill="1"/>
    <xf numFmtId="0" fontId="0" fillId="3" borderId="0" xfId="0" applyFont="1" applyFill="1"/>
    <xf numFmtId="0" fontId="1" fillId="3" borderId="0" xfId="0" applyFont="1" applyFill="1" applyAlignment="1">
      <alignment horizontal="left" vertical="center" readingOrder="1"/>
    </xf>
    <xf numFmtId="0" fontId="2" fillId="3" borderId="0" xfId="0" applyFont="1" applyFill="1" applyAlignment="1">
      <alignment horizontal="left" vertical="center" readingOrder="1"/>
    </xf>
    <xf numFmtId="0" fontId="3" fillId="0" borderId="0" xfId="21" applyAlignment="1" applyProtection="1">
      <alignment vertical="center"/>
      <protection locked="0"/>
    </xf>
    <xf numFmtId="0" fontId="3" fillId="0" borderId="0" xfId="21" applyAlignment="1" applyProtection="1">
      <alignment horizontal="center"/>
      <protection locked="0"/>
    </xf>
    <xf numFmtId="0" fontId="8" fillId="0" borderId="0" xfId="25" applyAlignment="1" applyProtection="1">
      <alignment horizontal="left"/>
      <protection locked="0"/>
    </xf>
    <xf numFmtId="0" fontId="10" fillId="0" borderId="0" xfId="21" applyFont="1" applyAlignment="1" applyProtection="1">
      <alignment vertical="center"/>
      <protection locked="0"/>
    </xf>
    <xf numFmtId="0" fontId="12" fillId="0" borderId="0" xfId="27" applyFont="1" applyAlignment="1" applyProtection="1">
      <alignment horizontal="center"/>
      <protection locked="0"/>
    </xf>
    <xf numFmtId="0" fontId="12" fillId="0" borderId="0" xfId="27" applyFont="1" applyAlignment="1" applyProtection="1">
      <alignment horizontal="center" vertical="center"/>
      <protection locked="0"/>
    </xf>
    <xf numFmtId="0" fontId="12" fillId="0" borderId="0" xfId="27" applyFont="1" applyAlignment="1" applyProtection="1">
      <alignment horizontal="center" vertical="center" wrapText="1"/>
      <protection locked="0"/>
    </xf>
    <xf numFmtId="0" fontId="13" fillId="0" borderId="0" xfId="27" applyFont="1" applyAlignment="1" applyProtection="1">
      <alignment horizontal="center" vertical="center" wrapText="1"/>
      <protection locked="0"/>
    </xf>
    <xf numFmtId="0" fontId="13" fillId="0" borderId="0" xfId="27" applyFont="1" applyAlignment="1" applyProtection="1">
      <alignment horizontal="center" vertical="center"/>
      <protection locked="0"/>
    </xf>
    <xf numFmtId="0" fontId="14" fillId="0" borderId="0" xfId="21" applyFont="1" applyAlignment="1" applyProtection="1">
      <alignment horizontal="center" vertical="center"/>
      <protection locked="0"/>
    </xf>
    <xf numFmtId="3" fontId="11" fillId="0" borderId="2" xfId="28" applyAlignment="1" applyProtection="1">
      <alignment horizontal="center"/>
      <protection locked="0"/>
    </xf>
    <xf numFmtId="0" fontId="15" fillId="0" borderId="0" xfId="21" applyFont="1" applyAlignment="1" applyProtection="1">
      <alignment vertical="center"/>
      <protection locked="0"/>
    </xf>
    <xf numFmtId="0" fontId="16" fillId="0" borderId="0" xfId="25" applyFont="1" applyAlignment="1" applyProtection="1">
      <alignment horizontal="left"/>
      <protection locked="0"/>
    </xf>
    <xf numFmtId="14" fontId="16" fillId="0" borderId="0" xfId="25" applyNumberFormat="1" applyFont="1" applyAlignment="1" applyProtection="1">
      <alignment horizontal="left"/>
      <protection locked="0"/>
    </xf>
    <xf numFmtId="9" fontId="17" fillId="0" borderId="0" xfId="26" applyFont="1" applyAlignment="1" applyProtection="1">
      <alignment horizontal="center" vertical="center"/>
      <protection locked="0"/>
    </xf>
    <xf numFmtId="0" fontId="19" fillId="0" borderId="0" xfId="0" applyFont="1"/>
    <xf numFmtId="164" fontId="7" fillId="0" borderId="0" xfId="21" applyNumberFormat="1" applyFont="1" applyAlignment="1" applyProtection="1">
      <alignment horizontal="center"/>
      <protection/>
    </xf>
    <xf numFmtId="164" fontId="7" fillId="0" borderId="0" xfId="21" applyNumberFormat="1" applyFont="1" applyAlignment="1" applyProtection="1">
      <alignment horizontal="center"/>
      <protection locked="0"/>
    </xf>
    <xf numFmtId="0" fontId="12" fillId="0" borderId="0" xfId="27" applyFont="1" applyBorder="1" applyAlignment="1" applyProtection="1">
      <alignment horizontal="center"/>
      <protection locked="0"/>
    </xf>
    <xf numFmtId="0" fontId="14" fillId="0" borderId="0" xfId="21" applyFont="1" applyBorder="1" applyAlignment="1" applyProtection="1">
      <alignment horizontal="center" vertical="center"/>
      <protection locked="0"/>
    </xf>
    <xf numFmtId="9" fontId="9" fillId="0" borderId="0" xfId="26" applyBorder="1" applyAlignment="1" applyProtection="1">
      <alignment horizontal="center" vertical="center"/>
      <protection locked="0"/>
    </xf>
    <xf numFmtId="2" fontId="7" fillId="0" borderId="0" xfId="21" applyNumberFormat="1" applyFont="1" applyAlignment="1" applyProtection="1">
      <alignment horizontal="center"/>
      <protection locked="0"/>
    </xf>
    <xf numFmtId="0" fontId="3" fillId="0" borderId="0" xfId="21" applyBorder="1" applyAlignment="1" applyProtection="1">
      <alignment horizontal="center"/>
      <protection locked="0"/>
    </xf>
    <xf numFmtId="0" fontId="24" fillId="0" borderId="0" xfId="21" applyFont="1" applyAlignment="1" applyProtection="1">
      <alignment horizontal="center" vertical="center"/>
      <protection locked="0"/>
    </xf>
    <xf numFmtId="0" fontId="25" fillId="3" borderId="0" xfId="30" applyFill="1" applyAlignment="1">
      <alignment vertical="center"/>
      <protection/>
    </xf>
    <xf numFmtId="0" fontId="26" fillId="3" borderId="3" xfId="30" applyFont="1" applyFill="1" applyBorder="1" applyAlignment="1">
      <alignment vertical="center"/>
      <protection/>
    </xf>
    <xf numFmtId="0" fontId="26" fillId="3" borderId="4" xfId="30" applyFont="1" applyFill="1" applyBorder="1" applyAlignment="1">
      <alignment vertical="center" wrapText="1"/>
      <protection/>
    </xf>
    <xf numFmtId="0" fontId="26" fillId="3" borderId="5" xfId="30" applyFont="1" applyFill="1" applyBorder="1" applyAlignment="1">
      <alignment vertical="center"/>
      <protection/>
    </xf>
    <xf numFmtId="0" fontId="26" fillId="3" borderId="6" xfId="30" applyFont="1" applyFill="1" applyBorder="1" applyAlignment="1">
      <alignment vertical="center" wrapText="1"/>
      <protection/>
    </xf>
    <xf numFmtId="0" fontId="26" fillId="3" borderId="7" xfId="30" applyFont="1" applyFill="1" applyBorder="1" applyAlignment="1">
      <alignment vertical="center"/>
      <protection/>
    </xf>
    <xf numFmtId="0" fontId="27" fillId="3" borderId="8" xfId="30" applyFont="1" applyFill="1" applyBorder="1" applyAlignment="1">
      <alignment vertical="center"/>
      <protection/>
    </xf>
    <xf numFmtId="0" fontId="26" fillId="3" borderId="7" xfId="30" applyFont="1" applyFill="1" applyBorder="1" applyAlignment="1">
      <alignment horizontal="left" vertical="center" wrapText="1"/>
      <protection/>
    </xf>
    <xf numFmtId="0" fontId="26" fillId="3" borderId="7" xfId="30" applyFont="1" applyFill="1" applyBorder="1" applyAlignment="1">
      <alignment vertical="center" wrapText="1"/>
      <protection/>
    </xf>
    <xf numFmtId="0" fontId="26" fillId="3" borderId="0" xfId="30" applyFont="1" applyFill="1" applyAlignment="1">
      <alignment vertical="center"/>
      <protection/>
    </xf>
    <xf numFmtId="0" fontId="18" fillId="3" borderId="6" xfId="20" applyFont="1" applyFill="1" applyBorder="1" applyAlignment="1">
      <alignment vertical="top" wrapText="1"/>
      <protection/>
    </xf>
    <xf numFmtId="164" fontId="18" fillId="3" borderId="6" xfId="20" applyNumberFormat="1" applyFont="1" applyFill="1" applyBorder="1" applyAlignment="1">
      <alignment horizontal="center" vertical="top" wrapText="1"/>
      <protection/>
    </xf>
    <xf numFmtId="0" fontId="30" fillId="4" borderId="9" xfId="0" applyFont="1" applyFill="1" applyBorder="1" applyAlignment="1">
      <alignment vertical="center" wrapText="1"/>
    </xf>
    <xf numFmtId="0" fontId="31" fillId="0" borderId="10" xfId="0" applyFont="1" applyBorder="1" applyAlignment="1">
      <alignment vertical="center" wrapText="1"/>
    </xf>
    <xf numFmtId="0" fontId="32" fillId="4" borderId="9" xfId="0" applyFont="1" applyFill="1" applyBorder="1" applyAlignment="1">
      <alignment vertical="center" wrapText="1"/>
    </xf>
    <xf numFmtId="0" fontId="32" fillId="4" borderId="9" xfId="0" applyFont="1" applyFill="1" applyBorder="1" applyAlignment="1">
      <alignment horizontal="center" vertical="center" wrapText="1"/>
    </xf>
    <xf numFmtId="0" fontId="31" fillId="0" borderId="9" xfId="0" applyFont="1" applyBorder="1" applyAlignment="1">
      <alignment vertical="center" wrapText="1"/>
    </xf>
    <xf numFmtId="0" fontId="30" fillId="4" borderId="10" xfId="0" applyFont="1" applyFill="1" applyBorder="1" applyAlignment="1">
      <alignment horizontal="center" vertical="center" wrapText="1"/>
    </xf>
    <xf numFmtId="0" fontId="0" fillId="5" borderId="6" xfId="0" applyFont="1" applyFill="1" applyBorder="1" applyAlignment="1">
      <alignment horizontal="justify" vertical="center" wrapText="1"/>
    </xf>
    <xf numFmtId="0" fontId="0" fillId="6" borderId="11" xfId="0" applyFont="1" applyFill="1" applyBorder="1" applyAlignment="1">
      <alignment horizontal="justify" vertical="center" wrapText="1"/>
    </xf>
    <xf numFmtId="0" fontId="25" fillId="3" borderId="6" xfId="30" applyFill="1" applyBorder="1" applyAlignment="1">
      <alignment horizontal="center" vertical="center" wrapText="1"/>
      <protection/>
    </xf>
    <xf numFmtId="0" fontId="0" fillId="7" borderId="6" xfId="0" applyFont="1" applyFill="1" applyBorder="1" applyAlignment="1">
      <alignment horizontal="justify" vertical="center" wrapText="1"/>
    </xf>
    <xf numFmtId="0" fontId="25" fillId="3" borderId="6" xfId="30" applyFont="1" applyFill="1" applyBorder="1" applyAlignment="1">
      <alignment vertical="top" wrapText="1"/>
      <protection/>
    </xf>
    <xf numFmtId="0" fontId="25" fillId="3" borderId="11" xfId="30" applyFont="1" applyFill="1" applyBorder="1" applyAlignment="1">
      <alignment vertical="center" wrapText="1"/>
      <protection/>
    </xf>
    <xf numFmtId="0" fontId="34"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35" fillId="0" borderId="14" xfId="0" applyFont="1" applyBorder="1" applyAlignment="1">
      <alignment horizontal="center" vertical="center"/>
    </xf>
    <xf numFmtId="0" fontId="36" fillId="0" borderId="15" xfId="0" applyFont="1" applyBorder="1" applyAlignment="1">
      <alignment horizontal="justify" vertical="center"/>
    </xf>
    <xf numFmtId="14" fontId="37" fillId="0" borderId="15" xfId="0" applyNumberFormat="1" applyFont="1" applyBorder="1" applyAlignment="1">
      <alignment horizontal="center" vertical="center"/>
    </xf>
    <xf numFmtId="0" fontId="38" fillId="0" borderId="15" xfId="0" applyFont="1" applyBorder="1" applyAlignment="1">
      <alignment horizontal="center" vertical="center"/>
    </xf>
    <xf numFmtId="0" fontId="0" fillId="0" borderId="15" xfId="0" applyFont="1" applyBorder="1" applyAlignment="1">
      <alignment horizontal="justify" vertical="center"/>
    </xf>
    <xf numFmtId="0" fontId="0" fillId="0" borderId="15" xfId="0" applyFont="1" applyBorder="1" applyAlignment="1">
      <alignment horizontal="left" vertical="center"/>
    </xf>
    <xf numFmtId="165" fontId="38" fillId="0" borderId="15" xfId="0" applyNumberFormat="1" applyFont="1" applyBorder="1" applyAlignment="1">
      <alignment horizontal="center" vertical="center"/>
    </xf>
    <xf numFmtId="165" fontId="0" fillId="0" borderId="16" xfId="0" applyNumberFormat="1" applyBorder="1"/>
    <xf numFmtId="165" fontId="0" fillId="0" borderId="12" xfId="0" applyNumberFormat="1" applyBorder="1"/>
    <xf numFmtId="0" fontId="18" fillId="3" borderId="6" xfId="20" applyFont="1" applyFill="1" applyBorder="1" applyAlignment="1">
      <alignment horizontal="center" vertical="top" wrapText="1"/>
      <protection/>
    </xf>
    <xf numFmtId="14" fontId="18" fillId="3" borderId="6" xfId="20" applyNumberFormat="1" applyFont="1" applyFill="1" applyBorder="1" applyAlignment="1">
      <alignment horizontal="center" vertical="top" wrapText="1"/>
      <protection/>
    </xf>
    <xf numFmtId="14" fontId="27" fillId="3" borderId="17" xfId="30" applyNumberFormat="1" applyFont="1" applyFill="1" applyBorder="1" applyAlignment="1">
      <alignment horizontal="center" vertical="center"/>
      <protection/>
    </xf>
    <xf numFmtId="0" fontId="27" fillId="3" borderId="18" xfId="30" applyFont="1" applyFill="1" applyBorder="1" applyAlignment="1">
      <alignment horizontal="center" vertical="center"/>
      <protection/>
    </xf>
    <xf numFmtId="17" fontId="31" fillId="0" borderId="10" xfId="0" applyNumberFormat="1" applyFont="1" applyBorder="1" applyAlignment="1">
      <alignment vertical="center" wrapText="1"/>
    </xf>
    <xf numFmtId="0" fontId="39" fillId="0" borderId="10" xfId="31" applyBorder="1" applyAlignment="1">
      <alignment vertical="center" wrapText="1"/>
    </xf>
    <xf numFmtId="0" fontId="0" fillId="3" borderId="0" xfId="0" applyFill="1" applyAlignment="1">
      <alignment horizontal="left"/>
    </xf>
    <xf numFmtId="3" fontId="11" fillId="0" borderId="0" xfId="28" applyBorder="1" applyAlignment="1" applyProtection="1">
      <alignment horizontal="center"/>
      <protection locked="0"/>
    </xf>
    <xf numFmtId="0" fontId="41" fillId="0" borderId="6" xfId="25" applyFont="1" applyBorder="1" applyAlignment="1" applyProtection="1">
      <alignment horizontal="left" wrapText="1"/>
      <protection locked="0"/>
    </xf>
    <xf numFmtId="0" fontId="40" fillId="0" borderId="6" xfId="0" applyFont="1" applyBorder="1" applyAlignment="1">
      <alignment horizontal="justify" vertical="center"/>
    </xf>
    <xf numFmtId="14" fontId="16" fillId="0" borderId="6" xfId="25" applyNumberFormat="1" applyFont="1" applyBorder="1" applyAlignment="1" applyProtection="1">
      <alignment horizontal="left"/>
      <protection locked="0"/>
    </xf>
    <xf numFmtId="164" fontId="7" fillId="0" borderId="6" xfId="21" applyNumberFormat="1" applyFont="1" applyBorder="1" applyAlignment="1" applyProtection="1">
      <alignment horizontal="center"/>
      <protection/>
    </xf>
    <xf numFmtId="9" fontId="17" fillId="0" borderId="6" xfId="26" applyFont="1" applyBorder="1" applyAlignment="1" applyProtection="1">
      <alignment horizontal="center" vertical="center"/>
      <protection locked="0"/>
    </xf>
    <xf numFmtId="0" fontId="40" fillId="0" borderId="6" xfId="0" applyFont="1" applyBorder="1" applyAlignment="1">
      <alignment horizontal="left" vertical="center" wrapText="1"/>
    </xf>
    <xf numFmtId="0" fontId="40" fillId="0" borderId="6" xfId="0" applyFont="1" applyBorder="1" applyAlignment="1">
      <alignment horizontal="justify" vertical="center" wrapText="1"/>
    </xf>
    <xf numFmtId="0" fontId="16" fillId="0" borderId="6" xfId="25" applyFont="1" applyBorder="1" applyAlignment="1" applyProtection="1">
      <alignment horizontal="left"/>
      <protection locked="0"/>
    </xf>
    <xf numFmtId="9" fontId="11" fillId="5" borderId="0" xfId="29" applyFont="1" applyFill="1" applyBorder="1" applyAlignment="1" applyProtection="1">
      <alignment horizontal="center"/>
      <protection/>
    </xf>
    <xf numFmtId="0" fontId="18" fillId="3" borderId="0" xfId="0" applyFont="1" applyFill="1" applyBorder="1" applyAlignment="1">
      <alignment horizontal="left" vertical="top" wrapText="1"/>
    </xf>
    <xf numFmtId="165" fontId="25" fillId="3" borderId="18" xfId="30" applyNumberFormat="1" applyFont="1" applyFill="1" applyBorder="1" applyAlignment="1">
      <alignment vertical="center" wrapText="1"/>
      <protection/>
    </xf>
    <xf numFmtId="0" fontId="30" fillId="8" borderId="19" xfId="0" applyFont="1" applyFill="1" applyBorder="1" applyAlignment="1">
      <alignment horizontal="center" vertical="center" wrapText="1"/>
    </xf>
    <xf numFmtId="0" fontId="30" fillId="8" borderId="20" xfId="0" applyFont="1" applyFill="1" applyBorder="1" applyAlignment="1">
      <alignment horizontal="center" vertical="center" wrapText="1"/>
    </xf>
    <xf numFmtId="0" fontId="31" fillId="0" borderId="19" xfId="0" applyFont="1" applyBorder="1" applyAlignment="1">
      <alignment horizontal="justify" vertical="center" wrapText="1"/>
    </xf>
    <xf numFmtId="0" fontId="31" fillId="0" borderId="20" xfId="0" applyFont="1" applyBorder="1" applyAlignment="1">
      <alignment horizontal="justify" vertical="center" wrapText="1"/>
    </xf>
    <xf numFmtId="0" fontId="30" fillId="8" borderId="19" xfId="0" applyFont="1" applyFill="1" applyBorder="1" applyAlignment="1">
      <alignment vertical="top" wrapText="1"/>
    </xf>
    <xf numFmtId="0" fontId="30" fillId="8" borderId="20" xfId="0" applyFont="1" applyFill="1" applyBorder="1" applyAlignment="1">
      <alignment vertical="top" wrapText="1"/>
    </xf>
    <xf numFmtId="0" fontId="30" fillId="4" borderId="19"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0" fillId="3" borderId="0" xfId="0" applyFill="1" applyBorder="1" applyAlignment="1">
      <alignment horizontal="center" wrapText="1"/>
    </xf>
    <xf numFmtId="0" fontId="18" fillId="3" borderId="6" xfId="0" applyFont="1" applyFill="1" applyBorder="1" applyAlignment="1">
      <alignment horizontal="center" vertical="center"/>
    </xf>
    <xf numFmtId="0" fontId="0" fillId="3" borderId="0" xfId="0" applyFill="1" applyBorder="1" applyAlignment="1">
      <alignment horizontal="center" vertical="center"/>
    </xf>
    <xf numFmtId="0" fontId="18" fillId="3" borderId="6" xfId="0" applyFont="1" applyFill="1" applyBorder="1" applyAlignment="1">
      <alignment horizontal="left" vertical="top" wrapText="1"/>
    </xf>
    <xf numFmtId="0" fontId="18" fillId="3" borderId="21" xfId="0" applyFont="1" applyFill="1" applyBorder="1" applyAlignment="1">
      <alignment horizontal="left" vertical="top" wrapText="1"/>
    </xf>
    <xf numFmtId="0" fontId="18" fillId="3" borderId="22" xfId="0" applyFont="1" applyFill="1" applyBorder="1" applyAlignment="1">
      <alignment horizontal="left" vertical="top" wrapText="1"/>
    </xf>
    <xf numFmtId="0" fontId="18" fillId="3" borderId="23" xfId="0" applyFont="1" applyFill="1" applyBorder="1" applyAlignment="1">
      <alignment horizontal="left" vertical="top" wrapText="1"/>
    </xf>
    <xf numFmtId="0" fontId="18" fillId="3" borderId="6" xfId="20" applyFont="1" applyFill="1" applyBorder="1" applyAlignment="1">
      <alignment horizontal="center" vertical="top" wrapText="1"/>
      <protection/>
    </xf>
    <xf numFmtId="0" fontId="18" fillId="3" borderId="24" xfId="0" applyFont="1" applyFill="1" applyBorder="1" applyAlignment="1">
      <alignment horizontal="left" vertical="top" wrapText="1"/>
    </xf>
    <xf numFmtId="0" fontId="18" fillId="3" borderId="25" xfId="0" applyFont="1" applyFill="1" applyBorder="1" applyAlignment="1">
      <alignment horizontal="left" vertical="top" wrapText="1"/>
    </xf>
    <xf numFmtId="0" fontId="18" fillId="3" borderId="26" xfId="0" applyFont="1" applyFill="1" applyBorder="1" applyAlignment="1">
      <alignment horizontal="left" vertical="top" wrapText="1"/>
    </xf>
    <xf numFmtId="0" fontId="18" fillId="3" borderId="27" xfId="0" applyFont="1" applyFill="1" applyBorder="1" applyAlignment="1">
      <alignment horizontal="left" vertical="top" wrapText="1"/>
    </xf>
    <xf numFmtId="0" fontId="18" fillId="3" borderId="28" xfId="0" applyFont="1" applyFill="1" applyBorder="1" applyAlignment="1">
      <alignment horizontal="left" vertical="top" wrapText="1"/>
    </xf>
    <xf numFmtId="0" fontId="18" fillId="3" borderId="29" xfId="0" applyFont="1" applyFill="1" applyBorder="1" applyAlignment="1">
      <alignment horizontal="left" vertical="top" wrapText="1"/>
    </xf>
    <xf numFmtId="14" fontId="18" fillId="3" borderId="6" xfId="20" applyNumberFormat="1" applyFont="1" applyFill="1" applyBorder="1" applyAlignment="1">
      <alignment horizontal="center" vertical="top" wrapText="1"/>
      <protection/>
    </xf>
    <xf numFmtId="0" fontId="0" fillId="3" borderId="0" xfId="0" applyFill="1" applyBorder="1" applyAlignment="1">
      <alignment horizontal="center"/>
    </xf>
    <xf numFmtId="0" fontId="18" fillId="3" borderId="24" xfId="0" applyFont="1" applyFill="1" applyBorder="1" applyAlignment="1">
      <alignment vertical="top" wrapText="1"/>
    </xf>
    <xf numFmtId="0" fontId="18" fillId="3" borderId="25" xfId="0" applyFont="1" applyFill="1" applyBorder="1" applyAlignment="1">
      <alignment vertical="top" wrapText="1"/>
    </xf>
    <xf numFmtId="0" fontId="18" fillId="3" borderId="26" xfId="0" applyFont="1" applyFill="1" applyBorder="1" applyAlignment="1">
      <alignment vertical="top" wrapText="1"/>
    </xf>
    <xf numFmtId="0" fontId="18" fillId="3" borderId="27" xfId="0" applyFont="1" applyFill="1" applyBorder="1" applyAlignment="1">
      <alignment vertical="top" wrapText="1"/>
    </xf>
    <xf numFmtId="0" fontId="18" fillId="3" borderId="28" xfId="0" applyFont="1" applyFill="1" applyBorder="1" applyAlignment="1">
      <alignment vertical="top" wrapText="1"/>
    </xf>
    <xf numFmtId="0" fontId="18" fillId="3" borderId="29" xfId="0" applyFont="1" applyFill="1" applyBorder="1" applyAlignment="1">
      <alignment vertical="top" wrapText="1"/>
    </xf>
    <xf numFmtId="0" fontId="20" fillId="0" borderId="0" xfId="22" applyFont="1" applyAlignment="1" applyProtection="1">
      <alignment horizontal="left"/>
      <protection locked="0"/>
    </xf>
    <xf numFmtId="0" fontId="22" fillId="0" borderId="24" xfId="25" applyFont="1" applyBorder="1" applyAlignment="1" applyProtection="1">
      <alignment horizontal="left" vertical="top" wrapText="1"/>
      <protection locked="0"/>
    </xf>
    <xf numFmtId="0" fontId="22" fillId="0" borderId="25" xfId="25" applyFont="1" applyBorder="1" applyAlignment="1" applyProtection="1">
      <alignment horizontal="left" vertical="top"/>
      <protection locked="0"/>
    </xf>
    <xf numFmtId="0" fontId="22" fillId="0" borderId="26" xfId="25" applyFont="1" applyBorder="1" applyAlignment="1" applyProtection="1">
      <alignment horizontal="left" vertical="top"/>
      <protection locked="0"/>
    </xf>
    <xf numFmtId="0" fontId="22" fillId="0" borderId="30" xfId="25" applyFont="1" applyBorder="1" applyAlignment="1" applyProtection="1">
      <alignment horizontal="left" vertical="top"/>
      <protection locked="0"/>
    </xf>
    <xf numFmtId="0" fontId="22" fillId="0" borderId="0" xfId="25" applyFont="1" applyBorder="1" applyAlignment="1" applyProtection="1">
      <alignment horizontal="left" vertical="top"/>
      <protection locked="0"/>
    </xf>
    <xf numFmtId="0" fontId="22" fillId="0" borderId="31" xfId="25" applyFont="1" applyBorder="1" applyAlignment="1" applyProtection="1">
      <alignment horizontal="left" vertical="top"/>
      <protection locked="0"/>
    </xf>
    <xf numFmtId="0" fontId="22" fillId="0" borderId="27" xfId="25" applyFont="1" applyBorder="1" applyAlignment="1" applyProtection="1">
      <alignment horizontal="left" vertical="top"/>
      <protection locked="0"/>
    </xf>
    <xf numFmtId="0" fontId="22" fillId="0" borderId="28" xfId="25" applyFont="1" applyBorder="1" applyAlignment="1" applyProtection="1">
      <alignment horizontal="left" vertical="top"/>
      <protection locked="0"/>
    </xf>
    <xf numFmtId="0" fontId="22" fillId="0" borderId="29" xfId="25" applyFont="1" applyBorder="1" applyAlignment="1" applyProtection="1">
      <alignment horizontal="left" vertical="top"/>
      <protection locked="0"/>
    </xf>
    <xf numFmtId="0" fontId="25" fillId="3" borderId="6" xfId="30" applyFill="1" applyBorder="1" applyAlignment="1">
      <alignment horizontal="left" vertical="center" wrapText="1"/>
      <protection/>
    </xf>
    <xf numFmtId="0" fontId="25" fillId="3" borderId="21" xfId="30" applyFill="1" applyBorder="1" applyAlignment="1">
      <alignment horizontal="left" vertical="center" wrapText="1"/>
      <protection/>
    </xf>
    <xf numFmtId="0" fontId="25" fillId="3" borderId="22" xfId="30" applyFill="1" applyBorder="1" applyAlignment="1">
      <alignment horizontal="left" vertical="center"/>
      <protection/>
    </xf>
    <xf numFmtId="0" fontId="25" fillId="3" borderId="32" xfId="30" applyFill="1" applyBorder="1" applyAlignment="1">
      <alignment horizontal="left" vertical="center"/>
      <protection/>
    </xf>
    <xf numFmtId="0" fontId="26" fillId="3" borderId="16" xfId="30" applyFont="1" applyFill="1" applyBorder="1" applyAlignment="1">
      <alignment horizontal="left" vertical="center" wrapText="1"/>
      <protection/>
    </xf>
    <xf numFmtId="0" fontId="26" fillId="3" borderId="33" xfId="30" applyFont="1" applyFill="1" applyBorder="1" applyAlignment="1">
      <alignment horizontal="left" vertical="center" wrapText="1"/>
      <protection/>
    </xf>
    <xf numFmtId="0" fontId="26" fillId="3" borderId="13" xfId="30" applyFont="1" applyFill="1" applyBorder="1" applyAlignment="1">
      <alignment horizontal="left" vertical="center" wrapText="1"/>
      <protection/>
    </xf>
    <xf numFmtId="0" fontId="26" fillId="3" borderId="0" xfId="30" applyFont="1" applyFill="1" applyAlignment="1">
      <alignment horizontal="center" vertical="center"/>
      <protection/>
    </xf>
    <xf numFmtId="0" fontId="26" fillId="3" borderId="34" xfId="30" applyFont="1" applyFill="1" applyBorder="1" applyAlignment="1">
      <alignment horizontal="center" vertical="center"/>
      <protection/>
    </xf>
    <xf numFmtId="0" fontId="26" fillId="3" borderId="21" xfId="30" applyFont="1" applyFill="1" applyBorder="1" applyAlignment="1">
      <alignment vertical="top" wrapText="1"/>
      <protection/>
    </xf>
    <xf numFmtId="0" fontId="26" fillId="3" borderId="22" xfId="30" applyFont="1" applyFill="1" applyBorder="1" applyAlignment="1">
      <alignment vertical="top" wrapText="1"/>
      <protection/>
    </xf>
    <xf numFmtId="0" fontId="26" fillId="3" borderId="32" xfId="30" applyFont="1" applyFill="1" applyBorder="1" applyAlignment="1">
      <alignment vertical="top" wrapText="1"/>
      <protection/>
    </xf>
    <xf numFmtId="0" fontId="0" fillId="0" borderId="0" xfId="0" applyAlignment="1">
      <alignment horizontal="center"/>
    </xf>
    <xf numFmtId="0" fontId="0" fillId="0" borderId="16" xfId="0" applyFont="1" applyBorder="1" applyAlignment="1">
      <alignment horizontal="center" vertical="center"/>
    </xf>
    <xf numFmtId="0" fontId="0" fillId="0" borderId="33" xfId="0" applyFont="1" applyBorder="1" applyAlignment="1">
      <alignment horizontal="center" vertical="center"/>
    </xf>
  </cellXfs>
  <cellStyles count="18">
    <cellStyle name="Normal" xfId="0"/>
    <cellStyle name="Percent" xfId="15"/>
    <cellStyle name="Currency" xfId="16"/>
    <cellStyle name="Currency [0]" xfId="17"/>
    <cellStyle name="Comma" xfId="18"/>
    <cellStyle name="Comma [0]" xfId="19"/>
    <cellStyle name="Normal 2" xfId="20"/>
    <cellStyle name="Normal 3" xfId="21"/>
    <cellStyle name="Título 1 2" xfId="22"/>
    <cellStyle name="Period Highlight Control" xfId="23"/>
    <cellStyle name="Label" xfId="24"/>
    <cellStyle name="Activity" xfId="25"/>
    <cellStyle name="Percent Complete" xfId="26"/>
    <cellStyle name="Project Headers" xfId="27"/>
    <cellStyle name="Period Headers" xfId="28"/>
    <cellStyle name="Porcentaje 2" xfId="29"/>
    <cellStyle name="Normal 4" xfId="30"/>
    <cellStyle name="Hipervínculo" xfId="31"/>
  </cellStyles>
  <dxfs count="4">
    <dxf>
      <font>
        <color rgb="FF9C0006"/>
      </font>
      <fill>
        <patternFill>
          <bgColor rgb="FFFFC7CE"/>
        </patternFill>
      </fill>
      <border/>
    </dxf>
    <dxf>
      <font>
        <color theme="9"/>
      </font>
      <fill>
        <patternFill>
          <bgColor rgb="FFFFFF00"/>
        </patternFill>
      </fill>
      <border/>
    </dxf>
    <dxf>
      <font>
        <color theme="3"/>
      </font>
      <fill>
        <patternFill>
          <bgColor rgb="FF00B050"/>
        </patternFill>
      </fill>
      <border/>
    </dxf>
    <dxf>
      <border>
        <top style="thin">
          <color theme="7"/>
        </top>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granados@aresep.go.c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topLeftCell="A4">
      <selection activeCell="C3" sqref="C3"/>
    </sheetView>
  </sheetViews>
  <sheetFormatPr defaultColWidth="11.421875" defaultRowHeight="12.75"/>
  <cols>
    <col min="1" max="1" width="11.421875" style="1" customWidth="1"/>
    <col min="2" max="2" width="31.421875" style="1" customWidth="1"/>
    <col min="3" max="3" width="43.00390625" style="1" customWidth="1"/>
    <col min="4" max="16384" width="11.421875" style="1" customWidth="1"/>
  </cols>
  <sheetData>
    <row r="1" ht="13.5" thickBot="1"/>
    <row r="2" spans="2:3" ht="33" customHeight="1" thickBot="1">
      <c r="B2" s="84" t="s">
        <v>22</v>
      </c>
      <c r="C2" s="85"/>
    </row>
    <row r="3" spans="2:3" ht="38.25" customHeight="1" thickBot="1">
      <c r="B3" s="41" t="s">
        <v>23</v>
      </c>
      <c r="C3" s="42" t="s">
        <v>99</v>
      </c>
    </row>
    <row r="4" spans="2:3" ht="15.75" thickBot="1">
      <c r="B4" s="41" t="s">
        <v>24</v>
      </c>
      <c r="C4" s="42" t="s">
        <v>100</v>
      </c>
    </row>
    <row r="5" spans="2:3" ht="15.75" thickBot="1">
      <c r="B5" s="41" t="s">
        <v>25</v>
      </c>
      <c r="C5" s="42" t="s">
        <v>101</v>
      </c>
    </row>
    <row r="6" spans="2:3" ht="62.25" customHeight="1" thickBot="1">
      <c r="B6" s="41" t="s">
        <v>26</v>
      </c>
      <c r="C6" s="42" t="s">
        <v>102</v>
      </c>
    </row>
    <row r="7" spans="2:3" ht="45.75" thickBot="1">
      <c r="B7" s="43" t="s">
        <v>27</v>
      </c>
      <c r="C7" s="42"/>
    </row>
    <row r="8" spans="2:3" ht="15.75" thickBot="1">
      <c r="B8" s="44" t="s">
        <v>28</v>
      </c>
      <c r="C8" s="46" t="s">
        <v>29</v>
      </c>
    </row>
    <row r="9" spans="2:3" ht="15" thickBot="1">
      <c r="B9" s="45"/>
      <c r="C9" s="42"/>
    </row>
    <row r="10" spans="2:3" ht="15" thickBot="1">
      <c r="B10" s="45"/>
      <c r="C10" s="42"/>
    </row>
    <row r="11" spans="2:3" ht="15" thickBot="1">
      <c r="B11" s="45"/>
      <c r="C11" s="42"/>
    </row>
    <row r="12" spans="2:3" ht="15" thickBot="1">
      <c r="B12" s="45"/>
      <c r="C12" s="42"/>
    </row>
    <row r="13" spans="2:3" ht="84.75" customHeight="1" thickBot="1">
      <c r="B13" s="86" t="s">
        <v>30</v>
      </c>
      <c r="C13" s="87"/>
    </row>
    <row r="14" spans="2:3" ht="15.75" thickBot="1">
      <c r="B14" s="41" t="s">
        <v>31</v>
      </c>
      <c r="C14" s="69">
        <v>42675</v>
      </c>
    </row>
    <row r="15" spans="2:3" ht="15.75" thickBot="1">
      <c r="B15" s="41" t="s">
        <v>32</v>
      </c>
      <c r="C15" s="42"/>
    </row>
    <row r="16" spans="2:3" ht="20.25" customHeight="1" thickBot="1">
      <c r="B16" s="41" t="s">
        <v>33</v>
      </c>
      <c r="C16" s="42"/>
    </row>
    <row r="17" spans="2:3" ht="35.25" customHeight="1" thickBot="1">
      <c r="B17" s="41" t="s">
        <v>34</v>
      </c>
      <c r="C17" s="42"/>
    </row>
    <row r="18" spans="2:3" ht="15.75" thickBot="1">
      <c r="B18" s="90" t="s">
        <v>40</v>
      </c>
      <c r="C18" s="91"/>
    </row>
    <row r="19" spans="2:3" ht="15.75" thickBot="1">
      <c r="B19" s="41" t="s">
        <v>35</v>
      </c>
      <c r="C19" s="42" t="s">
        <v>103</v>
      </c>
    </row>
    <row r="20" spans="2:3" ht="15.75" thickBot="1">
      <c r="B20" s="41" t="s">
        <v>36</v>
      </c>
      <c r="C20" s="42" t="s">
        <v>104</v>
      </c>
    </row>
    <row r="21" spans="2:3" ht="15.75" thickBot="1">
      <c r="B21" s="41" t="s">
        <v>37</v>
      </c>
      <c r="C21" s="70" t="s">
        <v>105</v>
      </c>
    </row>
    <row r="22" spans="2:3" ht="15.75" thickBot="1">
      <c r="B22" s="41" t="s">
        <v>38</v>
      </c>
      <c r="C22" s="42" t="s">
        <v>106</v>
      </c>
    </row>
    <row r="23" spans="2:3" ht="15.75" thickBot="1">
      <c r="B23" s="41" t="s">
        <v>39</v>
      </c>
      <c r="C23" s="42" t="s">
        <v>107</v>
      </c>
    </row>
    <row r="24" spans="2:3" ht="39" customHeight="1" thickBot="1">
      <c r="B24" s="88" t="s">
        <v>41</v>
      </c>
      <c r="C24" s="89"/>
    </row>
  </sheetData>
  <mergeCells count="4">
    <mergeCell ref="B2:C2"/>
    <mergeCell ref="B13:C13"/>
    <mergeCell ref="B24:C24"/>
    <mergeCell ref="B18:C18"/>
  </mergeCells>
  <hyperlinks>
    <hyperlink ref="C21" r:id="rId1" display="mailto:egranados@aresep.go.cr"/>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Layout" workbookViewId="0" topLeftCell="A1">
      <selection activeCell="A21" sqref="A21:I22"/>
    </sheetView>
  </sheetViews>
  <sheetFormatPr defaultColWidth="11.421875" defaultRowHeight="12.75"/>
  <cols>
    <col min="1" max="4" width="11.421875" style="1" customWidth="1"/>
    <col min="5" max="5" width="9.140625" style="1" customWidth="1"/>
    <col min="6" max="16384" width="11.421875" style="1" customWidth="1"/>
  </cols>
  <sheetData>
    <row r="1" spans="1:9" ht="19.5" customHeight="1">
      <c r="A1" s="93" t="s">
        <v>0</v>
      </c>
      <c r="B1" s="93"/>
      <c r="C1" s="93"/>
      <c r="D1" s="93"/>
      <c r="E1" s="93"/>
      <c r="F1" s="93"/>
      <c r="G1" s="93"/>
      <c r="H1" s="93"/>
      <c r="I1" s="93"/>
    </row>
    <row r="2" spans="1:9" ht="12.75">
      <c r="A2" s="94"/>
      <c r="B2" s="94"/>
      <c r="C2" s="94"/>
      <c r="D2" s="94"/>
      <c r="E2" s="94"/>
      <c r="F2" s="94"/>
      <c r="G2" s="94"/>
      <c r="H2" s="94"/>
      <c r="I2" s="94"/>
    </row>
    <row r="3" spans="1:9" ht="12" customHeight="1">
      <c r="A3" s="95" t="s">
        <v>108</v>
      </c>
      <c r="B3" s="95"/>
      <c r="C3" s="95"/>
      <c r="D3" s="95"/>
      <c r="E3" s="95"/>
      <c r="F3" s="95"/>
      <c r="G3" s="95"/>
      <c r="H3" s="95"/>
      <c r="I3" s="95"/>
    </row>
    <row r="4" spans="1:9" ht="16.5" customHeight="1" hidden="1">
      <c r="A4" s="95"/>
      <c r="B4" s="95"/>
      <c r="C4" s="95"/>
      <c r="D4" s="95"/>
      <c r="E4" s="95"/>
      <c r="F4" s="95"/>
      <c r="G4" s="95"/>
      <c r="H4" s="95"/>
      <c r="I4" s="95"/>
    </row>
    <row r="5" spans="1:9" ht="12.75">
      <c r="A5" s="92"/>
      <c r="B5" s="92"/>
      <c r="C5" s="92"/>
      <c r="D5" s="92"/>
      <c r="E5" s="92"/>
      <c r="F5" s="92"/>
      <c r="G5" s="92"/>
      <c r="H5" s="92"/>
      <c r="I5" s="92"/>
    </row>
    <row r="6" spans="1:11" ht="12.75">
      <c r="A6" s="95" t="s">
        <v>109</v>
      </c>
      <c r="B6" s="95"/>
      <c r="C6" s="95"/>
      <c r="D6" s="95"/>
      <c r="E6" s="95"/>
      <c r="F6" s="95"/>
      <c r="G6" s="95"/>
      <c r="H6" s="95"/>
      <c r="I6" s="95"/>
      <c r="K6" s="2"/>
    </row>
    <row r="7" spans="1:9" ht="12.75">
      <c r="A7" s="95"/>
      <c r="B7" s="95"/>
      <c r="C7" s="95"/>
      <c r="D7" s="95"/>
      <c r="E7" s="95"/>
      <c r="F7" s="95"/>
      <c r="G7" s="95"/>
      <c r="H7" s="95"/>
      <c r="I7" s="95"/>
    </row>
    <row r="8" spans="1:11" ht="21">
      <c r="A8" s="95"/>
      <c r="B8" s="95"/>
      <c r="C8" s="95"/>
      <c r="D8" s="95"/>
      <c r="E8" s="95"/>
      <c r="F8" s="95"/>
      <c r="G8" s="95"/>
      <c r="H8" s="95"/>
      <c r="I8" s="95"/>
      <c r="K8" s="3"/>
    </row>
    <row r="9" spans="1:9" ht="150.75" customHeight="1">
      <c r="A9" s="95"/>
      <c r="B9" s="95"/>
      <c r="C9" s="95"/>
      <c r="D9" s="95"/>
      <c r="E9" s="95"/>
      <c r="F9" s="95"/>
      <c r="G9" s="95"/>
      <c r="H9" s="95"/>
      <c r="I9" s="95"/>
    </row>
    <row r="10" spans="1:9" ht="12.75">
      <c r="A10" s="92"/>
      <c r="B10" s="92"/>
      <c r="C10" s="92"/>
      <c r="D10" s="92"/>
      <c r="E10" s="92"/>
      <c r="F10" s="92"/>
      <c r="G10" s="92"/>
      <c r="H10" s="92"/>
      <c r="I10" s="92"/>
    </row>
    <row r="11" spans="1:9" ht="12.75" customHeight="1">
      <c r="A11" s="95" t="s">
        <v>110</v>
      </c>
      <c r="B11" s="95"/>
      <c r="C11" s="95"/>
      <c r="D11" s="95"/>
      <c r="E11" s="95"/>
      <c r="F11" s="95"/>
      <c r="G11" s="95"/>
      <c r="H11" s="95"/>
      <c r="I11" s="95"/>
    </row>
    <row r="12" spans="1:11" ht="80.25" customHeight="1">
      <c r="A12" s="95"/>
      <c r="B12" s="95"/>
      <c r="C12" s="95"/>
      <c r="D12" s="95"/>
      <c r="E12" s="95"/>
      <c r="F12" s="95"/>
      <c r="G12" s="95"/>
      <c r="H12" s="95"/>
      <c r="I12" s="95"/>
      <c r="K12" s="20"/>
    </row>
    <row r="13" spans="1:9" ht="12.75">
      <c r="A13" s="92"/>
      <c r="B13" s="92"/>
      <c r="C13" s="92"/>
      <c r="D13" s="92"/>
      <c r="E13" s="92"/>
      <c r="F13" s="92"/>
      <c r="G13" s="92"/>
      <c r="H13" s="92"/>
      <c r="I13" s="92"/>
    </row>
    <row r="14" spans="1:11" ht="13.5" customHeight="1">
      <c r="A14" s="95" t="s">
        <v>2</v>
      </c>
      <c r="B14" s="95"/>
      <c r="C14" s="95"/>
      <c r="D14" s="95"/>
      <c r="E14" s="92"/>
      <c r="F14" s="96" t="s">
        <v>1</v>
      </c>
      <c r="G14" s="97"/>
      <c r="H14" s="97"/>
      <c r="I14" s="98"/>
      <c r="K14" s="2"/>
    </row>
    <row r="15" spans="1:11" ht="19.5" customHeight="1">
      <c r="A15" s="99" t="s">
        <v>10</v>
      </c>
      <c r="B15" s="99"/>
      <c r="C15" s="65" t="s">
        <v>11</v>
      </c>
      <c r="D15" s="39" t="s">
        <v>12</v>
      </c>
      <c r="E15" s="92"/>
      <c r="F15" s="100" t="s">
        <v>58</v>
      </c>
      <c r="G15" s="101"/>
      <c r="H15" s="101"/>
      <c r="I15" s="102"/>
      <c r="K15" s="4"/>
    </row>
    <row r="16" spans="1:11" ht="110.25" customHeight="1">
      <c r="A16" s="106">
        <v>42374</v>
      </c>
      <c r="B16" s="106"/>
      <c r="C16" s="66">
        <v>42699</v>
      </c>
      <c r="D16" s="40" t="s">
        <v>111</v>
      </c>
      <c r="E16" s="92"/>
      <c r="F16" s="103"/>
      <c r="G16" s="104"/>
      <c r="H16" s="104"/>
      <c r="I16" s="105"/>
      <c r="K16" s="4"/>
    </row>
    <row r="17" spans="1:9" ht="12.75">
      <c r="A17" s="92"/>
      <c r="B17" s="92"/>
      <c r="C17" s="92"/>
      <c r="D17" s="92"/>
      <c r="E17" s="92"/>
      <c r="F17" s="92"/>
      <c r="G17" s="92"/>
      <c r="H17" s="92"/>
      <c r="I17" s="92"/>
    </row>
    <row r="18" spans="1:11" ht="18.75" customHeight="1">
      <c r="A18" s="100" t="s">
        <v>112</v>
      </c>
      <c r="B18" s="101"/>
      <c r="C18" s="101"/>
      <c r="D18" s="101"/>
      <c r="E18" s="101"/>
      <c r="F18" s="101"/>
      <c r="G18" s="101"/>
      <c r="H18" s="101"/>
      <c r="I18" s="102"/>
      <c r="K18" s="2"/>
    </row>
    <row r="19" spans="1:11" ht="4.5" customHeight="1">
      <c r="A19" s="103"/>
      <c r="B19" s="104"/>
      <c r="C19" s="104"/>
      <c r="D19" s="104"/>
      <c r="E19" s="104"/>
      <c r="F19" s="104"/>
      <c r="G19" s="104"/>
      <c r="H19" s="104"/>
      <c r="I19" s="105"/>
      <c r="J19" s="71"/>
      <c r="K19" s="4"/>
    </row>
    <row r="20" spans="1:11" ht="4.5" customHeight="1">
      <c r="A20" s="82"/>
      <c r="B20" s="82"/>
      <c r="C20" s="82"/>
      <c r="D20" s="82"/>
      <c r="E20" s="82"/>
      <c r="F20" s="82"/>
      <c r="G20" s="82"/>
      <c r="H20" s="82"/>
      <c r="I20" s="82"/>
      <c r="J20" s="71"/>
      <c r="K20" s="4"/>
    </row>
    <row r="21" spans="1:11" ht="12.75">
      <c r="A21" s="100" t="s">
        <v>113</v>
      </c>
      <c r="B21" s="101"/>
      <c r="C21" s="101"/>
      <c r="D21" s="101"/>
      <c r="E21" s="101"/>
      <c r="F21" s="101"/>
      <c r="G21" s="101"/>
      <c r="H21" s="101"/>
      <c r="I21" s="102"/>
      <c r="K21" s="2"/>
    </row>
    <row r="22" spans="1:11" ht="128.25" customHeight="1">
      <c r="A22" s="103"/>
      <c r="B22" s="104"/>
      <c r="C22" s="104"/>
      <c r="D22" s="104"/>
      <c r="E22" s="104"/>
      <c r="F22" s="104"/>
      <c r="G22" s="104"/>
      <c r="H22" s="104"/>
      <c r="I22" s="105"/>
      <c r="K22" s="4"/>
    </row>
    <row r="23" spans="1:9" ht="12.75">
      <c r="A23" s="92"/>
      <c r="B23" s="92"/>
      <c r="C23" s="92"/>
      <c r="D23" s="92"/>
      <c r="E23" s="92"/>
      <c r="F23" s="92"/>
      <c r="G23" s="92"/>
      <c r="H23" s="92"/>
      <c r="I23" s="92"/>
    </row>
    <row r="24" spans="1:11" ht="18.75">
      <c r="A24" s="108" t="s">
        <v>114</v>
      </c>
      <c r="B24" s="109"/>
      <c r="C24" s="109"/>
      <c r="D24" s="109"/>
      <c r="E24" s="109"/>
      <c r="F24" s="109"/>
      <c r="G24" s="109"/>
      <c r="H24" s="109"/>
      <c r="I24" s="110"/>
      <c r="K24" s="4"/>
    </row>
    <row r="25" spans="1:9" ht="217.5" customHeight="1">
      <c r="A25" s="111"/>
      <c r="B25" s="112"/>
      <c r="C25" s="112"/>
      <c r="D25" s="112"/>
      <c r="E25" s="112"/>
      <c r="F25" s="112"/>
      <c r="G25" s="112"/>
      <c r="H25" s="112"/>
      <c r="I25" s="113"/>
    </row>
    <row r="26" spans="1:9" ht="12.75">
      <c r="A26" s="92"/>
      <c r="B26" s="92"/>
      <c r="C26" s="92"/>
      <c r="D26" s="92"/>
      <c r="E26" s="92"/>
      <c r="F26" s="92"/>
      <c r="G26" s="92"/>
      <c r="H26" s="92"/>
      <c r="I26" s="92"/>
    </row>
    <row r="27" spans="1:9" ht="19.5" customHeight="1">
      <c r="A27" s="100" t="s">
        <v>115</v>
      </c>
      <c r="B27" s="101"/>
      <c r="C27" s="101"/>
      <c r="D27" s="101"/>
      <c r="E27" s="101"/>
      <c r="F27" s="101"/>
      <c r="G27" s="101"/>
      <c r="H27" s="101"/>
      <c r="I27" s="102"/>
    </row>
    <row r="28" spans="1:9" ht="16.5" customHeight="1">
      <c r="A28" s="103"/>
      <c r="B28" s="104"/>
      <c r="C28" s="104"/>
      <c r="D28" s="104"/>
      <c r="E28" s="104"/>
      <c r="F28" s="104"/>
      <c r="G28" s="104"/>
      <c r="H28" s="104"/>
      <c r="I28" s="105"/>
    </row>
    <row r="29" spans="1:9" ht="12.75">
      <c r="A29" s="107"/>
      <c r="B29" s="107"/>
      <c r="C29" s="107"/>
      <c r="D29" s="107"/>
      <c r="E29" s="107"/>
      <c r="F29" s="107"/>
      <c r="G29" s="107"/>
      <c r="H29" s="107"/>
      <c r="I29" s="107"/>
    </row>
  </sheetData>
  <mergeCells count="22">
    <mergeCell ref="A26:I26"/>
    <mergeCell ref="A27:I28"/>
    <mergeCell ref="A29:I29"/>
    <mergeCell ref="A17:I17"/>
    <mergeCell ref="A18:I19"/>
    <mergeCell ref="A21:I22"/>
    <mergeCell ref="A23:I23"/>
    <mergeCell ref="A24:I25"/>
    <mergeCell ref="A11:I12"/>
    <mergeCell ref="A13:I13"/>
    <mergeCell ref="A14:D14"/>
    <mergeCell ref="E14:E16"/>
    <mergeCell ref="F14:I14"/>
    <mergeCell ref="A15:B15"/>
    <mergeCell ref="F15:I16"/>
    <mergeCell ref="A16:B16"/>
    <mergeCell ref="A10:I10"/>
    <mergeCell ref="A1:I1"/>
    <mergeCell ref="A2:I2"/>
    <mergeCell ref="A3:I4"/>
    <mergeCell ref="A5:I5"/>
    <mergeCell ref="A6:I9"/>
  </mergeCells>
  <printOptions/>
  <pageMargins left="0.11811023622047245" right="0.11811023622047245" top="0.7480314960629921" bottom="0.7480314960629921"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33"/>
  <sheetViews>
    <sheetView showGridLines="0" tabSelected="1" view="pageLayout" workbookViewId="0" topLeftCell="A7">
      <selection activeCell="G12" sqref="G12"/>
    </sheetView>
  </sheetViews>
  <sheetFormatPr defaultColWidth="3.140625" defaultRowHeight="12.75"/>
  <cols>
    <col min="1" max="1" width="3.00390625" style="5" customWidth="1"/>
    <col min="2" max="2" width="27.28125" style="7" customWidth="1"/>
    <col min="3" max="3" width="18.140625" style="7" customWidth="1"/>
    <col min="4" max="4" width="15.57421875" style="7" customWidth="1"/>
    <col min="5" max="5" width="14.8515625" style="7" customWidth="1"/>
    <col min="6" max="6" width="11.7109375" style="6" customWidth="1"/>
    <col min="7" max="7" width="10.140625" style="6" customWidth="1"/>
    <col min="8" max="8" width="13.140625" style="6" customWidth="1"/>
    <col min="9" max="9" width="13.28125" style="6" customWidth="1"/>
    <col min="10" max="10" width="36.7109375" style="25" customWidth="1"/>
    <col min="11" max="16384" width="3.140625" style="5" customWidth="1"/>
  </cols>
  <sheetData>
    <row r="2" spans="2:10" ht="14.25">
      <c r="B2" s="114" t="s">
        <v>9</v>
      </c>
      <c r="C2" s="114"/>
      <c r="D2" s="114"/>
      <c r="E2" s="114"/>
      <c r="F2" s="114"/>
      <c r="G2" s="114"/>
      <c r="H2" s="114"/>
      <c r="I2" s="114"/>
      <c r="J2" s="114"/>
    </row>
    <row r="3" spans="2:10" ht="21" customHeight="1">
      <c r="B3" s="114"/>
      <c r="C3" s="114"/>
      <c r="D3" s="114"/>
      <c r="E3" s="114"/>
      <c r="F3" s="114"/>
      <c r="G3" s="114"/>
      <c r="H3" s="114"/>
      <c r="I3" s="114"/>
      <c r="J3" s="114"/>
    </row>
    <row r="4" spans="2:10" ht="18.75" customHeight="1">
      <c r="B4" s="114"/>
      <c r="C4" s="114"/>
      <c r="D4" s="114"/>
      <c r="E4" s="114"/>
      <c r="F4" s="114"/>
      <c r="G4" s="114"/>
      <c r="H4" s="114"/>
      <c r="I4" s="114"/>
      <c r="J4" s="114"/>
    </row>
    <row r="6" spans="1:10" ht="14.25">
      <c r="A6" s="8"/>
      <c r="B6" s="9"/>
      <c r="C6" s="9"/>
      <c r="D6" s="9"/>
      <c r="E6" s="9"/>
      <c r="F6" s="9"/>
      <c r="G6" s="9"/>
      <c r="H6" s="9"/>
      <c r="I6" s="9"/>
      <c r="J6" s="23"/>
    </row>
    <row r="7" spans="1:10" s="14" customFormat="1" ht="25.5" customHeight="1">
      <c r="A7" s="28" t="s">
        <v>13</v>
      </c>
      <c r="B7" s="10" t="s">
        <v>4</v>
      </c>
      <c r="C7" s="10" t="s">
        <v>3</v>
      </c>
      <c r="D7" s="11" t="s">
        <v>6</v>
      </c>
      <c r="E7" s="11" t="s">
        <v>8</v>
      </c>
      <c r="F7" s="10" t="s">
        <v>5</v>
      </c>
      <c r="G7" s="12" t="s">
        <v>7</v>
      </c>
      <c r="H7" s="13"/>
      <c r="I7" s="13"/>
      <c r="J7" s="24"/>
    </row>
    <row r="8" spans="2:11" ht="15.75" customHeight="1">
      <c r="B8" s="72"/>
      <c r="C8" s="72"/>
      <c r="D8" s="72"/>
      <c r="E8" s="72"/>
      <c r="F8" s="72"/>
      <c r="G8" s="81">
        <v>0.29</v>
      </c>
      <c r="H8" s="15"/>
      <c r="I8" s="15"/>
      <c r="K8" s="6"/>
    </row>
    <row r="9" spans="1:9" ht="52.5" customHeight="1" thickBot="1">
      <c r="A9" s="16">
        <v>1</v>
      </c>
      <c r="B9" s="73" t="s">
        <v>116</v>
      </c>
      <c r="C9" s="74" t="s">
        <v>62</v>
      </c>
      <c r="D9" s="58">
        <v>42374</v>
      </c>
      <c r="E9" s="58">
        <v>42400</v>
      </c>
      <c r="F9" s="59" t="s">
        <v>63</v>
      </c>
      <c r="G9" s="77">
        <v>1</v>
      </c>
      <c r="H9" s="26"/>
      <c r="I9" s="22"/>
    </row>
    <row r="10" spans="1:9" ht="31.5" customHeight="1" thickBot="1">
      <c r="A10" s="16">
        <v>2</v>
      </c>
      <c r="B10" s="74" t="s">
        <v>64</v>
      </c>
      <c r="C10" s="74" t="s">
        <v>65</v>
      </c>
      <c r="D10" s="58">
        <v>42401</v>
      </c>
      <c r="E10" s="58">
        <v>42429</v>
      </c>
      <c r="F10" s="59" t="s">
        <v>66</v>
      </c>
      <c r="G10" s="77">
        <v>1</v>
      </c>
      <c r="H10" s="26"/>
      <c r="I10" s="22"/>
    </row>
    <row r="11" spans="1:9" ht="33.75" customHeight="1" thickBot="1">
      <c r="A11" s="16">
        <v>3</v>
      </c>
      <c r="B11" s="74" t="s">
        <v>64</v>
      </c>
      <c r="C11" s="74" t="s">
        <v>65</v>
      </c>
      <c r="D11" s="58">
        <v>42430</v>
      </c>
      <c r="E11" s="58">
        <v>42460</v>
      </c>
      <c r="F11" s="59" t="s">
        <v>66</v>
      </c>
      <c r="G11" s="77">
        <v>1</v>
      </c>
      <c r="H11" s="26"/>
      <c r="I11" s="22"/>
    </row>
    <row r="12" spans="1:9" ht="30.75" customHeight="1" thickBot="1">
      <c r="A12" s="16">
        <v>4</v>
      </c>
      <c r="B12" s="74" t="s">
        <v>67</v>
      </c>
      <c r="C12" s="74" t="s">
        <v>62</v>
      </c>
      <c r="D12" s="58">
        <v>42464</v>
      </c>
      <c r="E12" s="58">
        <v>42524</v>
      </c>
      <c r="F12" s="59" t="s">
        <v>68</v>
      </c>
      <c r="G12" s="77">
        <v>0.75</v>
      </c>
      <c r="H12" s="26"/>
      <c r="I12" s="22"/>
    </row>
    <row r="13" spans="1:9" ht="24.75" customHeight="1" thickBot="1">
      <c r="A13" s="16">
        <v>5</v>
      </c>
      <c r="B13" s="74" t="s">
        <v>69</v>
      </c>
      <c r="C13" s="74" t="s">
        <v>62</v>
      </c>
      <c r="D13" s="58">
        <v>42527</v>
      </c>
      <c r="E13" s="58">
        <v>42557</v>
      </c>
      <c r="F13" s="59" t="s">
        <v>70</v>
      </c>
      <c r="G13" s="77">
        <v>0</v>
      </c>
      <c r="H13" s="26"/>
      <c r="I13" s="22"/>
    </row>
    <row r="14" spans="1:9" ht="26.25" customHeight="1" thickBot="1">
      <c r="A14" s="16">
        <v>6</v>
      </c>
      <c r="B14" s="74" t="s">
        <v>71</v>
      </c>
      <c r="C14" s="74" t="s">
        <v>62</v>
      </c>
      <c r="D14" s="58">
        <v>42559</v>
      </c>
      <c r="E14" s="58">
        <v>42559</v>
      </c>
      <c r="F14" s="59" t="s">
        <v>72</v>
      </c>
      <c r="G14" s="77">
        <v>0</v>
      </c>
      <c r="H14" s="26"/>
      <c r="I14" s="22"/>
    </row>
    <row r="15" spans="1:9" ht="24.75" customHeight="1" thickBot="1">
      <c r="A15" s="16">
        <v>7</v>
      </c>
      <c r="B15" s="74" t="s">
        <v>73</v>
      </c>
      <c r="C15" s="74" t="s">
        <v>74</v>
      </c>
      <c r="D15" s="58">
        <v>42562</v>
      </c>
      <c r="E15" s="58">
        <v>42562</v>
      </c>
      <c r="F15" s="59" t="s">
        <v>72</v>
      </c>
      <c r="G15" s="77">
        <v>0</v>
      </c>
      <c r="H15" s="26"/>
      <c r="I15" s="22"/>
    </row>
    <row r="16" spans="1:9" ht="21.75" customHeight="1" thickBot="1">
      <c r="A16" s="16">
        <v>8</v>
      </c>
      <c r="B16" s="74" t="s">
        <v>75</v>
      </c>
      <c r="C16" s="74" t="s">
        <v>76</v>
      </c>
      <c r="D16" s="58">
        <v>42570</v>
      </c>
      <c r="E16" s="58">
        <v>42570</v>
      </c>
      <c r="F16" s="59" t="s">
        <v>72</v>
      </c>
      <c r="G16" s="77">
        <v>0</v>
      </c>
      <c r="H16" s="26"/>
      <c r="I16" s="22"/>
    </row>
    <row r="17" spans="1:10" s="6" customFormat="1" ht="34.5" customHeight="1" thickBot="1">
      <c r="A17" s="16">
        <v>9</v>
      </c>
      <c r="B17" s="78" t="s">
        <v>77</v>
      </c>
      <c r="C17" s="74" t="s">
        <v>62</v>
      </c>
      <c r="D17" s="58">
        <v>42571</v>
      </c>
      <c r="E17" s="58">
        <v>42587</v>
      </c>
      <c r="F17" s="59" t="s">
        <v>78</v>
      </c>
      <c r="G17" s="77">
        <v>0</v>
      </c>
      <c r="H17" s="26"/>
      <c r="I17" s="22"/>
      <c r="J17" s="27"/>
    </row>
    <row r="18" spans="1:10" s="6" customFormat="1" ht="32.25" customHeight="1" thickBot="1">
      <c r="A18" s="16">
        <v>10</v>
      </c>
      <c r="B18" s="74" t="s">
        <v>79</v>
      </c>
      <c r="C18" s="74" t="s">
        <v>76</v>
      </c>
      <c r="D18" s="58">
        <v>42590</v>
      </c>
      <c r="E18" s="58">
        <v>42594</v>
      </c>
      <c r="F18" s="59" t="s">
        <v>80</v>
      </c>
      <c r="G18" s="77">
        <v>0</v>
      </c>
      <c r="H18" s="26"/>
      <c r="I18" s="22"/>
      <c r="J18" s="27"/>
    </row>
    <row r="19" spans="1:10" s="6" customFormat="1" ht="38.25" customHeight="1" thickBot="1">
      <c r="A19" s="16">
        <v>11</v>
      </c>
      <c r="B19" s="74" t="s">
        <v>81</v>
      </c>
      <c r="C19" s="74" t="s">
        <v>62</v>
      </c>
      <c r="D19" s="58">
        <v>42597</v>
      </c>
      <c r="E19" s="58">
        <v>42615</v>
      </c>
      <c r="F19" s="59" t="s">
        <v>82</v>
      </c>
      <c r="G19" s="77">
        <v>0</v>
      </c>
      <c r="H19" s="26"/>
      <c r="I19" s="22"/>
      <c r="J19" s="27"/>
    </row>
    <row r="20" spans="1:10" s="6" customFormat="1" ht="33" customHeight="1" thickBot="1">
      <c r="A20" s="16">
        <v>12</v>
      </c>
      <c r="B20" s="74" t="s">
        <v>83</v>
      </c>
      <c r="C20" s="74" t="s">
        <v>84</v>
      </c>
      <c r="D20" s="58">
        <v>42618</v>
      </c>
      <c r="E20" s="58">
        <v>42657</v>
      </c>
      <c r="F20" s="59" t="s">
        <v>85</v>
      </c>
      <c r="G20" s="77">
        <v>0</v>
      </c>
      <c r="H20" s="26"/>
      <c r="I20" s="22"/>
      <c r="J20" s="27"/>
    </row>
    <row r="21" spans="1:10" s="6" customFormat="1" ht="23.25" customHeight="1" thickBot="1">
      <c r="A21" s="16">
        <v>13</v>
      </c>
      <c r="B21" s="79" t="s">
        <v>86</v>
      </c>
      <c r="C21" s="74" t="s">
        <v>87</v>
      </c>
      <c r="D21" s="58">
        <v>42660</v>
      </c>
      <c r="E21" s="58">
        <v>42699</v>
      </c>
      <c r="F21" s="59" t="s">
        <v>88</v>
      </c>
      <c r="G21" s="77">
        <v>0</v>
      </c>
      <c r="H21" s="26"/>
      <c r="I21" s="22"/>
      <c r="J21" s="27"/>
    </row>
    <row r="22" spans="1:10" s="6" customFormat="1" ht="18.95" customHeight="1">
      <c r="A22" s="16">
        <v>14</v>
      </c>
      <c r="B22" s="80"/>
      <c r="C22" s="74"/>
      <c r="D22" s="75"/>
      <c r="E22" s="75"/>
      <c r="F22" s="76">
        <f aca="true" t="shared" si="0" ref="F22">E22-D22</f>
        <v>0</v>
      </c>
      <c r="G22" s="77">
        <v>0</v>
      </c>
      <c r="H22" s="26"/>
      <c r="I22" s="22"/>
      <c r="J22" s="27"/>
    </row>
    <row r="23" spans="1:10" s="6" customFormat="1" ht="18.95" customHeight="1">
      <c r="A23" s="16">
        <v>15</v>
      </c>
      <c r="B23" s="17"/>
      <c r="C23" s="17"/>
      <c r="D23" s="18"/>
      <c r="E23" s="18"/>
      <c r="F23" s="21"/>
      <c r="G23" s="19"/>
      <c r="H23" s="26"/>
      <c r="I23" s="22"/>
      <c r="J23" s="27"/>
    </row>
    <row r="24" ht="12.75">
      <c r="J24" s="27"/>
    </row>
    <row r="26" spans="2:28" ht="27" customHeight="1">
      <c r="B26" s="115" t="s">
        <v>14</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7"/>
    </row>
    <row r="27" spans="2:28" ht="27" customHeight="1">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20"/>
    </row>
    <row r="28" spans="2:28" ht="27" customHeight="1">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20"/>
    </row>
    <row r="29" spans="2:28" ht="27" customHeight="1">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20"/>
    </row>
    <row r="30" spans="2:28" ht="27" customHeight="1">
      <c r="B30" s="118"/>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20"/>
    </row>
    <row r="31" spans="2:28" ht="27" customHeight="1">
      <c r="B31" s="118"/>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20"/>
    </row>
    <row r="32" spans="2:28" ht="27" customHeight="1">
      <c r="B32" s="118"/>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20"/>
    </row>
    <row r="33" spans="2:28" ht="27" customHeight="1">
      <c r="B33" s="12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3"/>
    </row>
  </sheetData>
  <mergeCells count="2">
    <mergeCell ref="B2:J4"/>
    <mergeCell ref="B26:AB33"/>
  </mergeCells>
  <conditionalFormatting sqref="B24:J24">
    <cfRule type="expression" priority="4" dxfId="3">
      <formula>TRUE</formula>
    </cfRule>
  </conditionalFormatting>
  <conditionalFormatting sqref="G8">
    <cfRule type="cellIs" priority="1" dxfId="2" operator="between">
      <formula>0.6</formula>
      <formula>1</formula>
    </cfRule>
    <cfRule type="cellIs" priority="2" dxfId="1" operator="between">
      <formula>0.26</formula>
      <formula>0.59</formula>
    </cfRule>
    <cfRule type="cellIs" priority="3" dxfId="0" operator="between">
      <formula>0</formula>
      <formula>0.25</formula>
    </cfRule>
  </conditionalFormatting>
  <printOptions/>
  <pageMargins left="0.45" right="0.45" top="0.5" bottom="0.5" header="0.3" footer="0.3"/>
  <pageSetup fitToHeight="0" fitToWidth="1" horizontalDpi="600" verticalDpi="600" orientation="landscape" scale="5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view="pageLayout" workbookViewId="0" topLeftCell="A1">
      <selection activeCell="C5" sqref="C5"/>
    </sheetView>
  </sheetViews>
  <sheetFormatPr defaultColWidth="12.421875" defaultRowHeight="12.75"/>
  <cols>
    <col min="1" max="1" width="12.421875" style="29" customWidth="1"/>
    <col min="2" max="2" width="29.7109375" style="38" customWidth="1"/>
    <col min="3" max="3" width="33.00390625" style="29" customWidth="1"/>
    <col min="4" max="4" width="31.140625" style="29" customWidth="1"/>
    <col min="5" max="5" width="43.00390625" style="29" customWidth="1"/>
    <col min="6" max="16384" width="12.421875" style="29" customWidth="1"/>
  </cols>
  <sheetData>
    <row r="1" spans="2:5" ht="12.75">
      <c r="B1" s="131" t="s">
        <v>52</v>
      </c>
      <c r="C1" s="131"/>
      <c r="D1" s="131"/>
      <c r="E1" s="131"/>
    </row>
    <row r="2" spans="2:5" ht="16.5" thickBot="1">
      <c r="B2" s="132"/>
      <c r="C2" s="132"/>
      <c r="D2" s="132"/>
      <c r="E2" s="132"/>
    </row>
    <row r="3" spans="2:5" ht="69" customHeight="1">
      <c r="B3" s="30" t="s">
        <v>18</v>
      </c>
      <c r="C3" s="51" t="s">
        <v>99</v>
      </c>
      <c r="D3" s="31" t="s">
        <v>15</v>
      </c>
      <c r="E3" s="67" t="s">
        <v>117</v>
      </c>
    </row>
    <row r="4" spans="2:5" ht="62.25" customHeight="1">
      <c r="B4" s="34" t="s">
        <v>16</v>
      </c>
      <c r="C4" s="51" t="s">
        <v>56</v>
      </c>
      <c r="D4" s="33" t="s">
        <v>94</v>
      </c>
      <c r="E4" s="68" t="s">
        <v>95</v>
      </c>
    </row>
    <row r="5" spans="2:5" ht="232.5" customHeight="1">
      <c r="B5" s="32" t="s">
        <v>19</v>
      </c>
      <c r="C5" s="51" t="s">
        <v>57</v>
      </c>
      <c r="D5" s="33" t="s">
        <v>20</v>
      </c>
      <c r="E5" s="52" t="s">
        <v>58</v>
      </c>
    </row>
    <row r="6" spans="2:5" ht="75" customHeight="1" thickBot="1">
      <c r="B6" s="34" t="s">
        <v>21</v>
      </c>
      <c r="C6" s="35" t="s">
        <v>97</v>
      </c>
      <c r="D6" s="33" t="s">
        <v>96</v>
      </c>
      <c r="E6" s="83" t="s">
        <v>118</v>
      </c>
    </row>
    <row r="7" spans="2:5" ht="57" customHeight="1">
      <c r="B7" s="32" t="s">
        <v>42</v>
      </c>
      <c r="C7" s="50" t="s">
        <v>55</v>
      </c>
      <c r="D7" s="47" t="s">
        <v>45</v>
      </c>
      <c r="E7" s="48" t="s">
        <v>43</v>
      </c>
    </row>
    <row r="8" spans="2:5" ht="126" customHeight="1">
      <c r="B8" s="36" t="s">
        <v>51</v>
      </c>
      <c r="C8" s="133" t="s">
        <v>98</v>
      </c>
      <c r="D8" s="134"/>
      <c r="E8" s="135"/>
    </row>
    <row r="9" spans="2:5" ht="96.75" customHeight="1">
      <c r="B9" s="37" t="s">
        <v>47</v>
      </c>
      <c r="C9" s="124" t="s">
        <v>53</v>
      </c>
      <c r="D9" s="124"/>
      <c r="E9" s="124"/>
    </row>
    <row r="10" spans="2:5" ht="96.75" customHeight="1">
      <c r="B10" s="37" t="s">
        <v>48</v>
      </c>
      <c r="C10" s="125" t="s">
        <v>49</v>
      </c>
      <c r="D10" s="126"/>
      <c r="E10" s="127"/>
    </row>
    <row r="11" spans="2:5" ht="96.75" customHeight="1">
      <c r="B11" s="36" t="s">
        <v>44</v>
      </c>
      <c r="C11" s="49" t="s">
        <v>59</v>
      </c>
      <c r="D11" s="126" t="s">
        <v>54</v>
      </c>
      <c r="E11" s="127"/>
    </row>
    <row r="12" spans="2:5" ht="81" customHeight="1" thickBot="1">
      <c r="B12" s="37" t="s">
        <v>46</v>
      </c>
      <c r="C12" s="49" t="s">
        <v>59</v>
      </c>
      <c r="D12" s="126" t="s">
        <v>50</v>
      </c>
      <c r="E12" s="127"/>
    </row>
    <row r="13" spans="2:5" ht="42" customHeight="1" thickBot="1">
      <c r="B13" s="128" t="s">
        <v>17</v>
      </c>
      <c r="C13" s="129"/>
      <c r="D13" s="129"/>
      <c r="E13" s="130"/>
    </row>
    <row r="14" ht="69.95" customHeight="1"/>
    <row r="15" ht="33" customHeight="1"/>
  </sheetData>
  <mergeCells count="7">
    <mergeCell ref="C9:E9"/>
    <mergeCell ref="C10:E10"/>
    <mergeCell ref="B13:E13"/>
    <mergeCell ref="B1:E2"/>
    <mergeCell ref="D11:E11"/>
    <mergeCell ref="D12:E12"/>
    <mergeCell ref="C8:E8"/>
  </mergeCells>
  <printOptions/>
  <pageMargins left="0.75" right="0.75" top="1" bottom="1" header="0.5" footer="0.5"/>
  <pageSetup horizontalDpi="600" verticalDpi="600" orientation="portrait" scale="61" r:id="rId1"/>
  <colBreaks count="1" manualBreakCount="1">
    <brk id="6"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Layout" workbookViewId="0" topLeftCell="A10">
      <selection activeCell="D36" sqref="D36"/>
    </sheetView>
  </sheetViews>
  <sheetFormatPr defaultColWidth="11.421875" defaultRowHeight="12.75"/>
  <cols>
    <col min="1" max="1" width="4.7109375" style="0" customWidth="1"/>
    <col min="2" max="2" width="31.8515625" style="0" customWidth="1"/>
    <col min="3" max="3" width="22.28125" style="0" customWidth="1"/>
    <col min="4" max="4" width="10.57421875" style="0" customWidth="1"/>
  </cols>
  <sheetData>
    <row r="1" spans="1:8" ht="12.75">
      <c r="A1" s="136" t="s">
        <v>91</v>
      </c>
      <c r="B1" s="136"/>
      <c r="C1" s="136"/>
      <c r="D1" s="136"/>
      <c r="E1" s="136"/>
      <c r="F1" s="136"/>
      <c r="G1" s="136"/>
      <c r="H1" s="136"/>
    </row>
    <row r="2" ht="13.5" thickBot="1"/>
    <row r="3" spans="1:8" ht="26.25" thickBot="1">
      <c r="A3" s="53" t="s">
        <v>13</v>
      </c>
      <c r="B3" s="54" t="s">
        <v>60</v>
      </c>
      <c r="C3" s="54" t="s">
        <v>3</v>
      </c>
      <c r="D3" s="55" t="s">
        <v>6</v>
      </c>
      <c r="E3" s="55" t="s">
        <v>8</v>
      </c>
      <c r="F3" s="54" t="s">
        <v>12</v>
      </c>
      <c r="G3" s="55" t="s">
        <v>89</v>
      </c>
      <c r="H3" s="55" t="s">
        <v>90</v>
      </c>
    </row>
    <row r="4" spans="1:8" ht="78.75" customHeight="1" thickBot="1">
      <c r="A4" s="56">
        <v>1</v>
      </c>
      <c r="B4" s="57" t="s">
        <v>61</v>
      </c>
      <c r="C4" s="60" t="s">
        <v>62</v>
      </c>
      <c r="D4" s="58">
        <v>42374</v>
      </c>
      <c r="E4" s="58">
        <v>42400</v>
      </c>
      <c r="F4" s="59" t="s">
        <v>63</v>
      </c>
      <c r="G4" s="62">
        <v>9.56</v>
      </c>
      <c r="H4" s="62">
        <f>G4</f>
        <v>9.56</v>
      </c>
    </row>
    <row r="5" spans="1:8" ht="64.5" thickBot="1">
      <c r="A5" s="56">
        <v>2</v>
      </c>
      <c r="B5" s="60" t="s">
        <v>64</v>
      </c>
      <c r="C5" s="60" t="s">
        <v>65</v>
      </c>
      <c r="D5" s="58">
        <v>42401</v>
      </c>
      <c r="E5" s="58">
        <v>42429</v>
      </c>
      <c r="F5" s="59" t="s">
        <v>66</v>
      </c>
      <c r="G5" s="62">
        <v>9.56</v>
      </c>
      <c r="H5" s="62">
        <f>G5</f>
        <v>9.56</v>
      </c>
    </row>
    <row r="6" spans="1:8" ht="90" thickBot="1">
      <c r="A6" s="56">
        <v>3</v>
      </c>
      <c r="B6" s="60" t="s">
        <v>92</v>
      </c>
      <c r="C6" s="60" t="s">
        <v>65</v>
      </c>
      <c r="D6" s="58">
        <v>42430</v>
      </c>
      <c r="E6" s="58">
        <v>42460</v>
      </c>
      <c r="F6" s="59" t="s">
        <v>66</v>
      </c>
      <c r="G6" s="62">
        <v>9.56</v>
      </c>
      <c r="H6" s="62">
        <v>9.6</v>
      </c>
    </row>
    <row r="7" spans="1:8" ht="102.75" thickBot="1">
      <c r="A7" s="56">
        <v>4</v>
      </c>
      <c r="B7" s="60" t="s">
        <v>67</v>
      </c>
      <c r="C7" s="60" t="s">
        <v>62</v>
      </c>
      <c r="D7" s="58">
        <v>42464</v>
      </c>
      <c r="E7" s="58">
        <v>42524</v>
      </c>
      <c r="F7" s="59" t="s">
        <v>68</v>
      </c>
      <c r="G7" s="62">
        <v>19.12</v>
      </c>
      <c r="H7" s="62">
        <v>14.3</v>
      </c>
    </row>
    <row r="8" spans="1:8" ht="26.25" thickBot="1">
      <c r="A8" s="56">
        <v>5</v>
      </c>
      <c r="B8" s="60" t="s">
        <v>69</v>
      </c>
      <c r="C8" s="60" t="s">
        <v>62</v>
      </c>
      <c r="D8" s="58">
        <v>42527</v>
      </c>
      <c r="E8" s="58">
        <v>42557</v>
      </c>
      <c r="F8" s="59" t="s">
        <v>70</v>
      </c>
      <c r="G8" s="62">
        <v>9.56</v>
      </c>
      <c r="H8" s="62"/>
    </row>
    <row r="9" spans="1:8" ht="26.25" thickBot="1">
      <c r="A9" s="56">
        <v>6</v>
      </c>
      <c r="B9" s="60" t="s">
        <v>71</v>
      </c>
      <c r="C9" s="60" t="s">
        <v>62</v>
      </c>
      <c r="D9" s="58">
        <v>42559</v>
      </c>
      <c r="E9" s="58">
        <v>42559</v>
      </c>
      <c r="F9" s="59" t="s">
        <v>72</v>
      </c>
      <c r="G9" s="62">
        <f>(1*1/30)*100/10.46</f>
        <v>0.3186743148502231</v>
      </c>
      <c r="H9" s="62"/>
    </row>
    <row r="10" spans="1:8" ht="39" thickBot="1">
      <c r="A10" s="56">
        <v>7</v>
      </c>
      <c r="B10" s="60" t="s">
        <v>73</v>
      </c>
      <c r="C10" s="60" t="s">
        <v>74</v>
      </c>
      <c r="D10" s="58">
        <v>42562</v>
      </c>
      <c r="E10" s="58">
        <v>42562</v>
      </c>
      <c r="F10" s="59" t="s">
        <v>72</v>
      </c>
      <c r="G10" s="62">
        <f aca="true" t="shared" si="0" ref="G10:G11">(1*1/30)*100/10.46</f>
        <v>0.3186743148502231</v>
      </c>
      <c r="H10" s="62"/>
    </row>
    <row r="11" spans="1:8" ht="44.25" customHeight="1" thickBot="1">
      <c r="A11" s="56">
        <v>8</v>
      </c>
      <c r="B11" s="60" t="s">
        <v>75</v>
      </c>
      <c r="C11" s="60" t="s">
        <v>76</v>
      </c>
      <c r="D11" s="58">
        <v>42570</v>
      </c>
      <c r="E11" s="58">
        <v>42570</v>
      </c>
      <c r="F11" s="59" t="s">
        <v>72</v>
      </c>
      <c r="G11" s="62">
        <f t="shared" si="0"/>
        <v>0.3186743148502231</v>
      </c>
      <c r="H11" s="62"/>
    </row>
    <row r="12" spans="1:8" ht="33" customHeight="1" thickBot="1">
      <c r="A12" s="56">
        <v>9</v>
      </c>
      <c r="B12" s="61" t="s">
        <v>77</v>
      </c>
      <c r="C12" s="60" t="s">
        <v>62</v>
      </c>
      <c r="D12" s="58">
        <v>42571</v>
      </c>
      <c r="E12" s="58">
        <v>42587</v>
      </c>
      <c r="F12" s="59" t="s">
        <v>78</v>
      </c>
      <c r="G12" s="62">
        <f>(15/30)*100/10.46</f>
        <v>4.780114722753345</v>
      </c>
      <c r="H12" s="62"/>
    </row>
    <row r="13" spans="1:8" ht="39" thickBot="1">
      <c r="A13" s="56">
        <v>10</v>
      </c>
      <c r="B13" s="60" t="s">
        <v>79</v>
      </c>
      <c r="C13" s="60" t="s">
        <v>76</v>
      </c>
      <c r="D13" s="58">
        <v>42590</v>
      </c>
      <c r="E13" s="58">
        <v>42594</v>
      </c>
      <c r="F13" s="59" t="s">
        <v>80</v>
      </c>
      <c r="G13" s="62">
        <f>(5/30)*100/10.46</f>
        <v>1.593371574251115</v>
      </c>
      <c r="H13" s="62"/>
    </row>
    <row r="14" spans="1:8" ht="51.75" thickBot="1">
      <c r="A14" s="56">
        <v>11</v>
      </c>
      <c r="B14" s="60" t="s">
        <v>81</v>
      </c>
      <c r="C14" s="60" t="s">
        <v>62</v>
      </c>
      <c r="D14" s="58">
        <v>42597</v>
      </c>
      <c r="E14" s="58">
        <v>42615</v>
      </c>
      <c r="F14" s="59" t="s">
        <v>82</v>
      </c>
      <c r="G14" s="62">
        <f>(3/4.33)*100/10.46</f>
        <v>6.62371555115937</v>
      </c>
      <c r="H14" s="62"/>
    </row>
    <row r="15" spans="1:8" ht="39" thickBot="1">
      <c r="A15" s="56">
        <v>12</v>
      </c>
      <c r="B15" s="60" t="s">
        <v>83</v>
      </c>
      <c r="C15" s="60" t="s">
        <v>84</v>
      </c>
      <c r="D15" s="58">
        <v>42618</v>
      </c>
      <c r="E15" s="58">
        <v>42657</v>
      </c>
      <c r="F15" s="59" t="s">
        <v>85</v>
      </c>
      <c r="G15" s="62">
        <f>(1.5*100)/10.46</f>
        <v>14.340344168260037</v>
      </c>
      <c r="H15" s="62"/>
    </row>
    <row r="16" spans="1:8" ht="16.5" thickBot="1">
      <c r="A16" s="56">
        <v>13</v>
      </c>
      <c r="B16" s="60" t="s">
        <v>86</v>
      </c>
      <c r="C16" s="60" t="s">
        <v>87</v>
      </c>
      <c r="D16" s="58">
        <v>42660</v>
      </c>
      <c r="E16" s="58">
        <v>42699</v>
      </c>
      <c r="F16" s="59" t="s">
        <v>88</v>
      </c>
      <c r="G16" s="62">
        <f>(1.5*100)/10.46</f>
        <v>14.340344168260037</v>
      </c>
      <c r="H16" s="62"/>
    </row>
    <row r="17" spans="1:8" ht="13.5" thickBot="1">
      <c r="A17" s="137" t="s">
        <v>93</v>
      </c>
      <c r="B17" s="138"/>
      <c r="C17" s="138"/>
      <c r="D17" s="138"/>
      <c r="E17" s="138"/>
      <c r="F17" s="138"/>
      <c r="G17" s="63">
        <f>SUM(G4:G16)</f>
        <v>99.99391312923454</v>
      </c>
      <c r="H17" s="64">
        <f>SUM(H4:H16)</f>
        <v>43.019999999999996</v>
      </c>
    </row>
  </sheetData>
  <mergeCells count="2">
    <mergeCell ref="A1:H1"/>
    <mergeCell ref="A17:F17"/>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Economía, Industria y Comercio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jquesada</dc:creator>
  <cp:keywords/>
  <dc:description/>
  <cp:lastModifiedBy>Nathalie Artavia Chavarría</cp:lastModifiedBy>
  <cp:lastPrinted>2016-05-30T16:43:44Z</cp:lastPrinted>
  <dcterms:created xsi:type="dcterms:W3CDTF">2010-11-15T21:21:09Z</dcterms:created>
  <dcterms:modified xsi:type="dcterms:W3CDTF">2016-06-03T16:30:09Z</dcterms:modified>
  <cp:category/>
  <cp:version/>
  <cp:contentType/>
  <cp:contentStatus/>
</cp:coreProperties>
</file>