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resep-files-01\dep$\Proveeduria\"/>
    </mc:Choice>
  </mc:AlternateContent>
  <bookViews>
    <workbookView xWindow="120" yWindow="615" windowWidth="9045" windowHeight="10650" tabRatio="826" firstSheet="1" activeTab="8"/>
  </bookViews>
  <sheets>
    <sheet name="Procesos 2010" sheetId="1" r:id="rId1"/>
    <sheet name="Procesos 2011" sheetId="4" r:id="rId2"/>
    <sheet name="Procesos 2012" sheetId="5" r:id="rId3"/>
    <sheet name="Procesos 2013" sheetId="6" r:id="rId4"/>
    <sheet name="Procesos 2014" sheetId="7" r:id="rId5"/>
    <sheet name="Procesos 2015" sheetId="9" r:id="rId6"/>
    <sheet name="Procesos 2016" sheetId="11" r:id="rId7"/>
    <sheet name="Procesos 2016 - Art 40 LCA" sheetId="12" r:id="rId8"/>
    <sheet name="Procesos 2017 - Art 40 LCA" sheetId="10" r:id="rId9"/>
  </sheets>
  <definedNames>
    <definedName name="_xlnm._FilterDatabase" localSheetId="4" hidden="1">'Procesos 2014'!$B$5:$E$105</definedName>
    <definedName name="_xlnm._FilterDatabase" localSheetId="5" hidden="1">'Procesos 2015'!$B$96:$E$105</definedName>
    <definedName name="_xlnm._FilterDatabase" localSheetId="6" hidden="1">'Procesos 2016'!$B$4:$E$246</definedName>
    <definedName name="_xlnm._FilterDatabase" localSheetId="7" hidden="1">'Procesos 2016 - Art 40 LCA'!$B$4:$K$240</definedName>
    <definedName name="_xlnm._FilterDatabase" localSheetId="8" hidden="1">'Procesos 2017 - Art 40 LCA'!$B$4:$K$193</definedName>
  </definedNames>
  <calcPr calcId="152511"/>
</workbook>
</file>

<file path=xl/calcChain.xml><?xml version="1.0" encoding="utf-8"?>
<calcChain xmlns="http://schemas.openxmlformats.org/spreadsheetml/2006/main">
  <c r="H210" i="12" l="1"/>
  <c r="H172" i="12"/>
  <c r="H141" i="12"/>
  <c r="H117" i="12"/>
  <c r="E150" i="11" l="1"/>
  <c r="E216" i="11" l="1"/>
  <c r="E178" i="11"/>
  <c r="E148" i="11"/>
  <c r="E139" i="9" l="1"/>
  <c r="E167" i="9"/>
  <c r="E133" i="9"/>
  <c r="E27" i="9" l="1"/>
  <c r="E47" i="9"/>
  <c r="E87" i="9"/>
  <c r="E85" i="9"/>
  <c r="E83" i="9"/>
  <c r="E82" i="9"/>
</calcChain>
</file>

<file path=xl/comments1.xml><?xml version="1.0" encoding="utf-8"?>
<comments xmlns="http://schemas.openxmlformats.org/spreadsheetml/2006/main">
  <authors>
    <author>Ana Daniela Jarquín Arguedas</author>
  </authors>
  <commentList>
    <comment ref="D29" authorId="0" shapeId="0">
      <text>
        <r>
          <rPr>
            <b/>
            <sz val="9"/>
            <color indexed="81"/>
            <rFont val="Tahoma"/>
            <charset val="1"/>
          </rPr>
          <t>Ana Daniela Jarquín Arguedas:</t>
        </r>
        <r>
          <rPr>
            <sz val="9"/>
            <color indexed="81"/>
            <rFont val="Tahoma"/>
            <charset val="1"/>
          </rPr>
          <t xml:space="preserve">
Expediente en préstamo.
Falta agregar la decisión inicial</t>
        </r>
      </text>
    </comment>
    <comment ref="D72" authorId="0" shapeId="0">
      <text>
        <r>
          <rPr>
            <b/>
            <sz val="9"/>
            <color indexed="81"/>
            <rFont val="Tahoma"/>
            <charset val="1"/>
          </rPr>
          <t>Ana Daniela Jarquín Arguedas:</t>
        </r>
        <r>
          <rPr>
            <sz val="9"/>
            <color indexed="81"/>
            <rFont val="Tahoma"/>
            <charset val="1"/>
          </rPr>
          <t xml:space="preserve">
Expediente en préstamo.
Falta agregar la decisión inicial</t>
        </r>
      </text>
    </comment>
  </commentList>
</comments>
</file>

<file path=xl/sharedStrings.xml><?xml version="1.0" encoding="utf-8"?>
<sst xmlns="http://schemas.openxmlformats.org/spreadsheetml/2006/main" count="5959" uniqueCount="2753">
  <si>
    <t>Numero Procedimiento</t>
  </si>
  <si>
    <t>Monto Adjudicado</t>
  </si>
  <si>
    <t>Adquisición de Equipo Antispam.</t>
  </si>
  <si>
    <t>2010CD-000011-ARESEP</t>
  </si>
  <si>
    <t>Proveedor Adjudicado</t>
  </si>
  <si>
    <t>Contratación de Servicios de Soporte Tecnico para Hadware y Software.</t>
  </si>
  <si>
    <t>2010CD-000038-ARESEP</t>
  </si>
  <si>
    <t>CONSULTING GROUP CHAMI CENTROAMERICANA S.A.</t>
  </si>
  <si>
    <t>Contratación de Un Especialista en Derecho Público, para Llevar a Cabo Una Investigación Preliminar en la Autoridad Reguladora de los Servicios Públicos.</t>
  </si>
  <si>
    <t>2010CD-000041-ARESEP</t>
  </si>
  <si>
    <t>CARLOS ANDRÉS ARGUEDAS VARGAS</t>
  </si>
  <si>
    <t>Contratación de Servicios Profesionales de Asesoria en Recursos Humanos</t>
  </si>
  <si>
    <t>2010CD-000085-ARESEP</t>
  </si>
  <si>
    <t>FUNDACION SERVICIO CIVIL PARA LA INVESTIGACION Y DESARROLLO DE LOS RECURSOS HUMANOS DEL ESTADO (FUSCIDERE)</t>
  </si>
  <si>
    <t>A.E.C ELECTRONICA S.A.</t>
  </si>
  <si>
    <t>Suscripccion del 12 de marzo del 2010 al 30 de setiembre del 2010 de la Autoridad Reguladora de los Servicios Públicos (ARESEP) a la Comisión de Integración Energética Regional (CIER) organización sin fines de lucro con sede en Uruguay integrada a organizaciones privada y publicas del sector eléctrico de América Latina</t>
  </si>
  <si>
    <t>2010CD-000102-ARESEP</t>
  </si>
  <si>
    <t>COMISIÓN DE INTEGRACIÓN ENERGÉTICA REGIONAL (CIER)</t>
  </si>
  <si>
    <t>2010CD-000112-ARESEP</t>
  </si>
  <si>
    <t>Adquisición de Equipo Multifuncional (Fotocopiadora, Impresora, Scanner y Fax).</t>
  </si>
  <si>
    <t>2010CD-000131-ARESEP</t>
  </si>
  <si>
    <t>I.S PRODUCTOS DE OFICINA CENTROAMERICA S.A.</t>
  </si>
  <si>
    <t>Confección Informe de Labores año 2009.</t>
  </si>
  <si>
    <t>2010CD-000142-ARESEP</t>
  </si>
  <si>
    <t>M &amp; RG DISEÑO Y PRODUCCION GRAFICA S.A.</t>
  </si>
  <si>
    <t>2010CD-000197-ARESEP</t>
  </si>
  <si>
    <t>Adquisicion de  Papel Bond 8 1/2 X 11</t>
  </si>
  <si>
    <t>DOCUMENTOS Y DIGITALES DIFOTO S.A.</t>
  </si>
  <si>
    <t>Contratación de Servicios Profesionales  para que Realice Una Auditoria sobre el Cumplimiento que ha dado la SUTEL al Marco Legal de Telecomunicaciones Inherente a su Actividad.</t>
  </si>
  <si>
    <t>2010CD-000268-ARESEP</t>
  </si>
  <si>
    <t>PRICE WATERHOUSE COOPERS S.A.</t>
  </si>
  <si>
    <t>Sistema de Posicionamiento Global (GPS) Marca Trimble, Modelo Nomad 800 GXC</t>
  </si>
  <si>
    <t>2010CD-000336-ARESEP</t>
  </si>
  <si>
    <t>GEOTECNOLOGIAS S.A.</t>
  </si>
  <si>
    <t xml:space="preserve">Contratación de Servicios de Mudanza de las Oficinas de la Autoridad Reguladora de los Servicios públicos. </t>
  </si>
  <si>
    <t>2010CD-000389-ARESEP</t>
  </si>
  <si>
    <t>MUDANZAS MUNDIALES S.A.</t>
  </si>
  <si>
    <t>Contratacion de Servicios Profesionales para llevar a acabo la revisión de Términos de Referencia para contratatar un experto para la adopción e implementación de las Normas Contables.</t>
  </si>
  <si>
    <t>2010CD-000418-ARESEP</t>
  </si>
  <si>
    <t>JULIO CÉSAR VARGAS MADRIGAL</t>
  </si>
  <si>
    <t>Adquisición de Cartuchos de Tinta y Toner para Impresoras de Inyección de Tinta, Láser y Fotocopiadoras</t>
  </si>
  <si>
    <t>2010CD-000455-ARESEP</t>
  </si>
  <si>
    <t>IPL SISTEMAS S.A.</t>
  </si>
  <si>
    <t>DIREX INTERNACIONAL S.A.</t>
  </si>
  <si>
    <t>SOUTLAND TECHNOLOGY S.A.</t>
  </si>
  <si>
    <t>I.S PRODUCTOS DE OFICINA S.A.</t>
  </si>
  <si>
    <t>ALFATEC DE COSTA RICA S.A.</t>
  </si>
  <si>
    <t>Suscripccion anual de los periodicos año 2011</t>
  </si>
  <si>
    <t>2010CD-000463-ARESEP</t>
  </si>
  <si>
    <t>JUNTA ADMINISTRATIVA DE LA IMPRENTA NACIONAL</t>
  </si>
  <si>
    <t>SOCIEDAD PERIODISTICA EXTRA LTDA</t>
  </si>
  <si>
    <t>DIARIOS DE CENTROAMERICA S.A.</t>
  </si>
  <si>
    <t>GRUPO NACION GN, S. A.</t>
  </si>
  <si>
    <t xml:space="preserve">Contratacion de  Servicios de Abogacía para atender  la primera etapa de la  demanda contenciosa administrativa interpuesta en su contra por parte de Yendry Celenia Zúñiga Barquero  y otros, (todos ellos funcionarios institucionales) representados por su apoderado Especial Judicial  Lic. Ricardo Harbottle Chinchilla. Se trata del expediente Nº 10-001055-1027-CA  </t>
  </si>
  <si>
    <t>2010CD-000471-ARESEP</t>
  </si>
  <si>
    <t>BUFETE  FACIO &amp; CAÑAS LTDA</t>
  </si>
  <si>
    <t>2010CD-000485-ARESEP</t>
  </si>
  <si>
    <t xml:space="preserve">Contratacion de  Servicios de Abogacía para atender  la  demanda contenciosa administrativa interpuesta en su contra por parte de Yendry Celenia Zúñiga Barquero  y otros, (todos ellos funcionarios institucionales) representados por su apoderado Especial Judicial  Lic. Ricardo Harbottle Chinchilla. Se trata del expediente Nº 10-001055-1027-CA  </t>
  </si>
  <si>
    <t>EDGAR ALFARO MUÑOZ</t>
  </si>
  <si>
    <t>Contratación Directa</t>
  </si>
  <si>
    <t>Licitaciones Abreviadas</t>
  </si>
  <si>
    <t>Objeto de la Contratación</t>
  </si>
  <si>
    <t>Oferente Adjudicado</t>
  </si>
  <si>
    <t>2010LA-000001-ARESEP</t>
  </si>
  <si>
    <t>C.R CONECTIVIDAD S.A.</t>
  </si>
  <si>
    <t>SOUTHLAND TECHNOLOGY S.A.</t>
  </si>
  <si>
    <t>I S PRODUCTOS DE OFICINA CENTROAMERICANA S.A.</t>
  </si>
  <si>
    <t>IREX INTERNACIONAL S.A.</t>
  </si>
  <si>
    <t>SERVICIOS TECNICOS ESPECIALIZADOS STE S.A.</t>
  </si>
  <si>
    <t>RICOH COSTA RICA S.A.</t>
  </si>
  <si>
    <t>Contratación de Servicios para la Transcripción de Casettes.</t>
  </si>
  <si>
    <t>2010LA-000002-ARESEP</t>
  </si>
  <si>
    <t>Adquisición de Software.</t>
  </si>
  <si>
    <t>2010LA-000003-ARESEP</t>
  </si>
  <si>
    <t>CONSULTING GROUP CHAMI CENTROAMERICA S.A.</t>
  </si>
  <si>
    <t>SISTEMAS DE COMPUTACION CONSULTEK DE CENTROAMERICA S.A.</t>
  </si>
  <si>
    <t>SISTEMAS MAESTROS DE INFORMACION S.A.</t>
  </si>
  <si>
    <t>ALTA TECNOLOGIA S.A.</t>
  </si>
  <si>
    <t>C.R. CONECTIVIDAD S.A.</t>
  </si>
  <si>
    <t>ALFA GPR TECNOLOGIAS S.A.</t>
  </si>
  <si>
    <t>Contratación de Servicios de Monitoreo de Noticias</t>
  </si>
  <si>
    <t>2010LA-000004-ARESEP</t>
  </si>
  <si>
    <t>Licitaciones Públicas</t>
  </si>
  <si>
    <t>Adquisición de Equipo de Computo y Perifericos</t>
  </si>
  <si>
    <t>2010LN-000001-ARESEP</t>
  </si>
  <si>
    <t>CENTRAL DE SERVICIOS PC S.A.</t>
  </si>
  <si>
    <t>AEC ELECTRONICA S.A.</t>
  </si>
  <si>
    <t>ASESORES EN COMPUTO Y EQUIPO DE OFICINA DE COSTA RICA S.A.</t>
  </si>
  <si>
    <t>COMPONENTES EL ORBE S.A.</t>
  </si>
  <si>
    <t>SISTEMAS CONVERGENTES S.A. (SISCON S.A.)</t>
  </si>
  <si>
    <t>2011CD-000018-ARESEP</t>
  </si>
  <si>
    <t>L.C.R LOGISTICA S.A.</t>
  </si>
  <si>
    <t>2011CD-000037-ARESEP</t>
  </si>
  <si>
    <t>DOCUMENTOS DIGITALES DIFOTO S,A,</t>
  </si>
  <si>
    <t>2011CD-000039-ARESEP</t>
  </si>
  <si>
    <t>PRICE WATERHOUSE COOPERS CONSULTORES S.A.</t>
  </si>
  <si>
    <t>2011CD-000041-ARESEP</t>
  </si>
  <si>
    <t>2011CD-000069-ARESEP</t>
  </si>
  <si>
    <t>DELOITTE &amp; TOUCHE S.A.</t>
  </si>
  <si>
    <t>2011CD-000071-ARESEP</t>
  </si>
  <si>
    <t>XIOMARA CÈSPEDES GUADAMUZ</t>
  </si>
  <si>
    <t>SUMINISTROS MULTIPLES S.A.</t>
  </si>
  <si>
    <t>2011CD-000077-ARESEP</t>
  </si>
  <si>
    <t xml:space="preserve">Desarme de estacions de trabajo en el primer piso del Edificio de la ARESEP ubicado en Sabana Sur, donde se realizara embalaje de 48 estaciones de trabajo, estaciones de atenciòn y servicio al cliente </t>
  </si>
  <si>
    <t>2011CD-000117-ARESEP</t>
  </si>
  <si>
    <t>CONTRUCCIONES Y REMODELACIONES PAPICIEL S.A.</t>
  </si>
  <si>
    <t>Contratación de Servicios Profesionales para llevar a cabo la elaboración del cartel de licitación para la adquisición del Sistema Administrativo Financiero y su respectiva valoración.</t>
  </si>
  <si>
    <t>2011CD-000124-ARESEP</t>
  </si>
  <si>
    <t>ELADIO ALVARADO DELGADO</t>
  </si>
  <si>
    <t>Switches Extreme Networks Summit X450e24p de 24 puertos para red Ethernet 10/100/1000 POE auto sensibles con conector RJ-45, 4 puertos 1000 BaseX XFP, capacidad modular para puertos 10G</t>
  </si>
  <si>
    <t>2011CD-000162-ARESEP</t>
  </si>
  <si>
    <t>Renovaciòn de garantia Anual para la Unidad de Respaldo de Informaciòn PowerVault 124T, onde se realizara lo siguiente: Custom Other Services, Recertification Fee, Technician codigo 910-5157 y Pro Support: Next Business Day onsite Service after problem diagnosis</t>
  </si>
  <si>
    <t>2011CD-000183-ARESEP</t>
  </si>
  <si>
    <t>SISTEMAS CONVERGENTES S.A.</t>
  </si>
  <si>
    <t>Renovaciòn de garantia de los Servicios de Correo electronico en el hardware segùn el siguiente detalle: Extensiòn de la Garantìa Power Edge 2900 Gold Support/ ProSupport Mission Critical Service Tags:  6MS2MG1, SMS2MG1, 9KW2HG1 fecha de vencimiento 17-06-2012, Respuesta en sitio de 4 horas, atenciòn las 24 horas, 7 dìas a la semana, atenciòn de reportes DASP,</t>
  </si>
  <si>
    <t>2011CD-000184-ARESEP</t>
  </si>
  <si>
    <t>2011CD-000189-ARESEP</t>
  </si>
  <si>
    <t>COMTEL INGENIERIA S.A.</t>
  </si>
  <si>
    <t>2011CD-000216-ARESEP</t>
  </si>
  <si>
    <t>FUNDACION  DE LA UNIVERSIDAD DE COSTA RICA PARA LA INVESTIGACION (FUNDEVI)</t>
  </si>
  <si>
    <t>2011CD-000221-ARESEP</t>
  </si>
  <si>
    <t>VAN DER LAAT Y GODINEZ ABOGADOS S.R.L</t>
  </si>
  <si>
    <t>2011CD-000227-ARESEP</t>
  </si>
  <si>
    <t>ALEXANDER GODÌNEZ VARGAS</t>
  </si>
  <si>
    <t>2011CD-000234-ARESEP</t>
  </si>
  <si>
    <t>RUBEN HERNANDEZ VALLE</t>
  </si>
  <si>
    <t>2011CD-000268-ARESEP</t>
  </si>
  <si>
    <t>Contratación de servicios de asesoría sobre "Situaciones de Riesgo" para el nuevo edificio ocupado por ARESEP</t>
  </si>
  <si>
    <t>2011CD-000293-ARESEP</t>
  </si>
  <si>
    <t>GIBDEL WILSON MARTINEZ</t>
  </si>
  <si>
    <t>2011CD-000301-ARESEP</t>
  </si>
  <si>
    <t>Equipo de fotocopiado multifuncional, marca Kyocera, modelo TA-400ci</t>
  </si>
  <si>
    <t>I. S. PRODUCTOS DE OFICINA CENTROAMÉRICA, S.A.</t>
  </si>
  <si>
    <t>2011CD-000309-ARESEP</t>
  </si>
  <si>
    <t>Adquisición de Papel Bond de Uso Institucional</t>
  </si>
  <si>
    <t>2011CD-000341-ARESEP</t>
  </si>
  <si>
    <t>2011CD-000382-ARESEP</t>
  </si>
  <si>
    <t>MOTOSPORT S.A.</t>
  </si>
  <si>
    <t>Renovación de licencias</t>
  </si>
  <si>
    <t>2011CD-000386-ARESEP</t>
  </si>
  <si>
    <t>2011CD-000413-ARESEP</t>
  </si>
  <si>
    <t>JOB SOLUTIONS S.A.</t>
  </si>
  <si>
    <t>2011CD-000415-ARESEP</t>
  </si>
  <si>
    <t>L.C.R. LOGISTICA S.A.</t>
  </si>
  <si>
    <t xml:space="preserve">Adquisicion de Software  </t>
  </si>
  <si>
    <t>2011CD-000425-ARESEP</t>
  </si>
  <si>
    <t>SISTEMAS DE COMPUTACION CONZULTEK DE CENTROAMERICA S.A</t>
  </si>
  <si>
    <t>ALVARO VINICIO ALFARO MONTERO</t>
  </si>
  <si>
    <t>Contratación de Servicios Profesionales para procesar Documentación de Valor Científico Cultural del SNE y transferirla al Archivo Nacional</t>
  </si>
  <si>
    <t>2011CD-000427-ARESEP</t>
  </si>
  <si>
    <t>JORGE ALBERTO SANCHEZ ALFARO</t>
  </si>
  <si>
    <t>Adquisición de equipo especializado de laboratorio para pruebas de campo en Acueductos</t>
  </si>
  <si>
    <t>2011CD-000428-ARESEP</t>
  </si>
  <si>
    <t>ENVISO S.A.</t>
  </si>
  <si>
    <t>Contratación de Servicios de Diseño, Diagramación e Impresión de Carpetas Identificativas de la Autoridad Reguladora de los Servicios Públicos</t>
  </si>
  <si>
    <t>2011CD-000430-ARESEP</t>
  </si>
  <si>
    <t xml:space="preserve"> M &amp; RG  DISEÑO Y PRODUCCION GRAFICA S.A.</t>
  </si>
  <si>
    <t>2011CD-000436-ARESEP</t>
  </si>
  <si>
    <t>Contratación de Servicios Profesionales para el Levantamiento de información y reordenamiento de los bienes propiedad de ARESEP ubicados en bodega en la localidad de Pavas y Edificio de ARESEP en Sabana Sur</t>
  </si>
  <si>
    <t>Contratación de Servicios Profesionales para llevar a cabo un análisis del impacto de la remodelación realizada por el MEIC  en el edificio de Sabana Sur, tanto en lo que respecta a la estructura como a la red de voz y datos</t>
  </si>
  <si>
    <t>2011CD-000446-ARESEP</t>
  </si>
  <si>
    <t>LUIS BEDOYA CALDERON</t>
  </si>
  <si>
    <t>Contratación de Servicios Profesionales de Reclutamiento, Preselección, Selección y Evaluación de los candidatos  para ocupar puestos en la ARESEP y en la SUTEL</t>
  </si>
  <si>
    <t>2011CD-000472-ARESEP</t>
  </si>
  <si>
    <t>ENRIQUE UMAÑA MONTERO</t>
  </si>
  <si>
    <t>Contratación de un experto en asuntos presupuestarios para elaborar una Propuesta de Metodología de Presupuesto, sus  Modificaciones y Reglamento respectivo</t>
  </si>
  <si>
    <t>2011CD-000476-ARESEP</t>
  </si>
  <si>
    <t>CENTRO INTERNACIONAL PARA EL DESARROLLO DEL INDIVIDUO CIDI S.A.</t>
  </si>
  <si>
    <t>Contratación de Servicios Profesionales para Definir la Estrategia para el Fortalecimiento de la Gestión de Cobro en la Dirección Administrativa Financiera de la Aresep</t>
  </si>
  <si>
    <t>2011CD-000481-ARESEP</t>
  </si>
  <si>
    <t>2011CD-000514-ARESEP</t>
  </si>
  <si>
    <t>Sistema de Posicionamiento Global, Marca Trimble, Modelo Receptor PATHFINDER ProXH SIN Colector de Datos portàtil ya que la institución</t>
  </si>
  <si>
    <t>2011CD-000516-ARESEP</t>
  </si>
  <si>
    <t>Adquisición de Equipo de Audio, Video y Proyección para Diversas Areas</t>
  </si>
  <si>
    <t>2011CD-000521-ARESEP</t>
  </si>
  <si>
    <t>FASTCOM DE CENTROAMERICA S.A</t>
  </si>
  <si>
    <t>DISTRIBUIDORA COMERCIAL TRIPLE A S.A.</t>
  </si>
  <si>
    <t>Contratación de Servicios de Aseo y Limpieza</t>
  </si>
  <si>
    <t>2011CD-000529-ARESEP</t>
  </si>
  <si>
    <t>SERVICIOS NITIDOS PROFESIONALES S.A.</t>
  </si>
  <si>
    <t>Renovacion de Licenciamiento y Soporte Equipo Antispam</t>
  </si>
  <si>
    <t>2011CD-000532-ARESEP</t>
  </si>
  <si>
    <t>Adquisición de Elevador Movil Tipo Oruga</t>
  </si>
  <si>
    <t>2011CD-000534-ARESEP</t>
  </si>
  <si>
    <t>SISTEMAS DE ACCESIBILIDAD TOTAL S.A.</t>
  </si>
  <si>
    <t>Adquisición de un centro funcional de impresión.</t>
  </si>
  <si>
    <t>2011CD-000544-ARESEP</t>
  </si>
  <si>
    <t>TELECOMUNICACIONES RADIODIGITALES S.A.</t>
  </si>
  <si>
    <t>2011LA-000001-ARESEP</t>
  </si>
  <si>
    <t>CONSORCIO DE IMPORTACION Y EXPORTACION CONISA S.A</t>
  </si>
  <si>
    <t>SANTA BARBARA TECHNOLOGY S.A.</t>
  </si>
  <si>
    <t>PRODUCTIVE BUSINESS SOLUTIONS (COSTA RICA ) S.A</t>
  </si>
  <si>
    <t>I.S. PRODUCTOS DE OFICINA CENTROAMERICANA S.A.</t>
  </si>
  <si>
    <t>Contratación de Servicios Profesionales para Llevar a Cabo el Proceso de Reclutamiento, Preselección, Selección y Evaluación de los Candidatos ára Ocupar los Puestos de Superintendentes de Aguas, Energía y Transportes".</t>
  </si>
  <si>
    <t>2011LA-000003-ARESEP</t>
  </si>
  <si>
    <t>Contratación de Servicios para Brindar Soporte Tecnico al Hardware y Software de la Institución.</t>
  </si>
  <si>
    <t>2011LA-000004-ARESEP</t>
  </si>
  <si>
    <t>Contratacion de Servicios Profesionales de un Médico de Empresa</t>
  </si>
  <si>
    <t>2011LA-000005-ARESEP</t>
  </si>
  <si>
    <t>Adquisición de Software</t>
  </si>
  <si>
    <t>2011LA-000006-ARESEP</t>
  </si>
  <si>
    <t>GLOBALEX SISTEMAS INFORMATICOS S.R.L</t>
  </si>
  <si>
    <t>SISTEMAS DE COMPUTACION CONSULTEK DE CENTROAMERICA  S.A.</t>
  </si>
  <si>
    <t>Contratacion Servicios de Lavado y Encerado de Vehículos</t>
  </si>
  <si>
    <t>2011LA-000007-ARESEP</t>
  </si>
  <si>
    <t>Contratación de Servicios Profesionales para el Diseño, Desarrollo e Implementación de Un Portal Web para la Autoridad Reguladora de los Servicios Públicos.</t>
  </si>
  <si>
    <t>2011LA-000009-ARESEP</t>
  </si>
  <si>
    <t>Adquisicion de Vehiculo de uso institucional</t>
  </si>
  <si>
    <t>2011LA-000010-ARESEP</t>
  </si>
  <si>
    <t>VEHICULOS INTERNACIONALES VEINSA S.A.</t>
  </si>
  <si>
    <t>Adquisición de Equipo de Computo y Perifericos.</t>
  </si>
  <si>
    <t>2011LN-000001-ARESEP</t>
  </si>
  <si>
    <t>RICOH DE COSTA RICA S.A.</t>
  </si>
  <si>
    <t>Contratacion de Servicios de Limpieza</t>
  </si>
  <si>
    <t>2011LN-000002-ARESEP</t>
  </si>
  <si>
    <t>Contratación de Servicios para realizar la verificación del porcentaje de Etilmercaptano presente en la mezcla de Gas Licuado de Petróleo (GLP)  en las plantas envasadoras de GLP en el país.</t>
  </si>
  <si>
    <t>2012CD-000024-ARESEP</t>
  </si>
  <si>
    <t>Fundaciòn de la Universidad de Costa Rica para la Investigaciòn, S.A. (FUNDEVI)</t>
  </si>
  <si>
    <t>Contratación de Servicios para realizar la verificación del porcentaje de Etilmercaptano presente en la mezcla de Gas Licuado de Petróleo (GLP)  en los planteles de venta de RECOPE.</t>
  </si>
  <si>
    <t>2012CD-000025-ARESEP</t>
  </si>
  <si>
    <t>Contratacion sobre alquiler de bodegas por un año, para la custodia de los activos de la ARESEP</t>
  </si>
  <si>
    <t>INMOBILIARIA EDRA S.A.</t>
  </si>
  <si>
    <t>2012CD-000043-ARESEP</t>
  </si>
  <si>
    <t>Alquiler e Instalación de Tres Unidades Ininterrumpidas de Potencia  (UPS) Trifasicas que Permitan Una Adecuada Solución en la Protección de Equipos Electronicos de la ARESEP".</t>
  </si>
  <si>
    <t>2012CD-000064-ARESEP</t>
  </si>
  <si>
    <t>COMTEL INGENIERIA, S.A.</t>
  </si>
  <si>
    <t>Contratación de Servicios Profesionales de Un Despacho de Abogados con Profesionales en Derecho Laboral y Derecho Público, con Eperiencia en Regimenes de Salario del Sector Público</t>
  </si>
  <si>
    <t>2012CD-000102-ARESEP</t>
  </si>
  <si>
    <t>BDS ASESORES JURIDICOS, S.A.</t>
  </si>
  <si>
    <t>Contratación de Servicios de Aseo y Limpieza.</t>
  </si>
  <si>
    <t>2012CD-000118-ARESEP</t>
  </si>
  <si>
    <t>SERVICIOS NITIDOS PROFESIONALES SNP, S.A</t>
  </si>
  <si>
    <t>Adquisición de Toners para Impresora Ricoh, modelo SP C430DN</t>
  </si>
  <si>
    <t>“Adquisición de Papel Bond de Uso Institucional"</t>
  </si>
  <si>
    <t>2012CD-000151-ARESEP</t>
  </si>
  <si>
    <t>2012CD-000170-ARESEP</t>
  </si>
  <si>
    <t>2012CD-000159-ARESEP</t>
  </si>
  <si>
    <t>PRODUCTIVE BUSINESS SOLUTIONS ( COSTA RICA) S.A.</t>
  </si>
  <si>
    <t>Contratación de Servicios Profesionales para la Elaboración de Terminos de Referencia y Carteles Licitatorios para el Portafolio de Proyectos Incluidos en elPOI 2012 de la ARESEP.</t>
  </si>
  <si>
    <t>JALDRI S.A.</t>
  </si>
  <si>
    <t xml:space="preserve">COES COMUNICACIÓN DEL SIGLO XXI S,A, </t>
  </si>
  <si>
    <t>OLMAN SANDINO GONZALEZ</t>
  </si>
  <si>
    <t>EXCELSIS CONSULTORES S.A.</t>
  </si>
  <si>
    <t>ENLACES CASUALES COSTA RICA S.A.</t>
  </si>
  <si>
    <t>IMPROSA SOCIEDAD ADMINISTRADORA DE FONDOS DE INVERSION S.A.</t>
  </si>
  <si>
    <t>2012CD-000244-ARESEP</t>
  </si>
  <si>
    <t>Contratación de Servicios Profesionales para Realizar Un Estudio Preliminar de las Opciones Viablesque Existen para Satisfacer las Necesidades de Espacio Fisico para la Ubicación de las Oficinas de la ARESEP, Considerando el mejor Uso y Aprovechamiento de las Propiedades Ubicadas en la Sabana</t>
  </si>
  <si>
    <t>Universida de Costa Rica</t>
  </si>
  <si>
    <t>Contratación de Servicios Profesionales para Brindar Apoyo Técnico, Mantenimiento Preventivo y Correctivo de Productos Microsoft</t>
  </si>
  <si>
    <t>2012CD-000271-ARESEP</t>
  </si>
  <si>
    <t>ALFA GPR TECNOLOGIAS S.A</t>
  </si>
  <si>
    <t>Contratación de Servicios Profesionales en Derecho para Constituir Un Organo Director en la Autoridad Reguladora de los Servicios Publicos.</t>
  </si>
  <si>
    <t>2012CD-000300-ARESEP</t>
  </si>
  <si>
    <t>William Sequeira Solis</t>
  </si>
  <si>
    <t>Contratación de Servicios Profesionales para la Evaluación y Esquema de Rencición de Cuntas de la SUTEL.</t>
  </si>
  <si>
    <t>2012CD-000308-ARESEP</t>
  </si>
  <si>
    <t>Universidad Nacional</t>
  </si>
  <si>
    <t>Contratacion de Servicios Profesionales para realizar una Encuesta de Opinón para medir la precepcción de las personas sobre la prestación de los Servicios Públicos</t>
  </si>
  <si>
    <t>2012CD-000319-ARESEP</t>
  </si>
  <si>
    <t>Demoscopia S.A.</t>
  </si>
  <si>
    <t>Contratación de Servicios Profesionales para Brindar Asesoría en el Proceso de Adquisición de Unidades de Potencia Ininterrumpida Modulares (UPS)".</t>
  </si>
  <si>
    <t>2012CD-000323-ARESEP</t>
  </si>
  <si>
    <t>Ingenierias Jorge Lizano &amp; Asociados S.A.</t>
  </si>
  <si>
    <t>Contratación de Servicios Profesionales para la estimación de los Salarios de Referencia de la ARESEP entre Julio 2008 y Junio 2011.</t>
  </si>
  <si>
    <t>2012CD-000324-ARESEP</t>
  </si>
  <si>
    <t>Price Waterhouse Coopers S.A.</t>
  </si>
  <si>
    <t>Contratación de Servicios Profesionales para Elaborar y Ejecutar Protocolos de Inspección de Seguridad y Proceso en Plantas Envasadoras de Gas Licuado de Petróleo</t>
  </si>
  <si>
    <t>2012CD-000344-ARESEP</t>
  </si>
  <si>
    <t>FUNDEVI</t>
  </si>
  <si>
    <t xml:space="preserve">Contratacion de Servicios Profesionales para Digitación y Procesamiento de Informacion </t>
  </si>
  <si>
    <t>2012CD-000353-ARESEP</t>
  </si>
  <si>
    <t>STEVEN OROZCO M.  Y  MONICA ZUMBADO CH.</t>
  </si>
  <si>
    <t>Contratación de Asesoría Especializada para el Diseño de Una Estrategia de Comunicación y Educación que Procure el Fortalecimiento de la Participación de los Usuarios.</t>
  </si>
  <si>
    <t>2012CD-000373-ARESEP</t>
  </si>
  <si>
    <t>CORPORACION DE ASESORES EN COMERCIO EXTERIOR CACEX, S.A.</t>
  </si>
  <si>
    <t>Contratación de Servicios Profesionales para el Desarrollo de Terminos de Referencia y Panificación de Un Sistema de Gestión Documental".</t>
  </si>
  <si>
    <t>2012CD-000382-ARESEP</t>
  </si>
  <si>
    <t>DCI DINAMICA CONSULTORES INTERNACIONAL, S.A.</t>
  </si>
  <si>
    <t>Contratación de Servicios Profesionales para el Desarrollo de Terminos de Referencia y Planificación de Un Sistema de Regulación.</t>
  </si>
  <si>
    <t>2012CD-000383-ARESEP</t>
  </si>
  <si>
    <t>Contratación de Servicios para el Desarrollo del Sistema Automatizado para el Seguimiento de la Gestión Institucional.</t>
  </si>
  <si>
    <t>2012CD-000411-ARESEP</t>
  </si>
  <si>
    <t>Consulting Group Chami Centroamerica, S.A.</t>
  </si>
  <si>
    <t xml:space="preserve">Suscripción de Un Modulo Adicional de Información a la Base de Datos Platts. </t>
  </si>
  <si>
    <t>2012CD-000467-ARESEP</t>
  </si>
  <si>
    <t>PLATTS S.A.</t>
  </si>
  <si>
    <t>Contratación de Servicios Profesionales de Un Especialista en Informatica para que Asesore a la Junta Directiva.</t>
  </si>
  <si>
    <t>2012CD-000485-ARESEP</t>
  </si>
  <si>
    <t>MIGUEL AGUILAR ZAMORA</t>
  </si>
  <si>
    <t>EDILEX ASESORES PERIODISTICOS, S.A.</t>
  </si>
  <si>
    <t>2012CD-000486-ARESEP</t>
  </si>
  <si>
    <t>Contratación de Servicios Profesionales para Entrenamiento de Voceros en Medios de Comunicación.</t>
  </si>
  <si>
    <t>Contratación de Servicios Profesionales Para lelvar a Acabo la Revisión y Ajustes a la Propuesta de Reglamentación de Calculo, Distribución, Cobro y Liquidación de Canones.</t>
  </si>
  <si>
    <t>2012CD-000496-ARESEP</t>
  </si>
  <si>
    <t>Contratación de Servicios para Impartir Curso de Formulación  de Proyectos Bajo la Metodlogía, del Proyect Management Institute (PMI) a Personal de la Autoridad Reguladora".</t>
  </si>
  <si>
    <t>2012CD-000509-ARESEP</t>
  </si>
  <si>
    <t>PM TRAINING, S.A.</t>
  </si>
  <si>
    <t>Contratación de Servicios Profesionales para el Analisis de la Idoinedad de la Encuesta de Salarios Realizado por la Empresa Price Waterhouse Coopers".</t>
  </si>
  <si>
    <t>2012CD-000510-ARESEP</t>
  </si>
  <si>
    <t>DORIS PETERS Y ASOCIADOS, S.A.</t>
  </si>
  <si>
    <t>Contratación de Servicios para el Alquiler de Hosting para el Hospedaje del Portal Electronico de la ARESEP,</t>
  </si>
  <si>
    <t>2012CD-000525-ARESEP</t>
  </si>
  <si>
    <t>RADIOGRAFICA COSTARRICENSE, S.A.</t>
  </si>
  <si>
    <t>Contratación de Servicios Profesionales para la Evaluación de la Calidad de la Auditoria Interna.</t>
  </si>
  <si>
    <t>2012LA-000003-ARESEP</t>
  </si>
  <si>
    <t xml:space="preserve">COMPONENTES EL ORBE </t>
  </si>
  <si>
    <t>SISTEMAS CONVERGENTES</t>
  </si>
  <si>
    <t>Adquisición de Dos Vehículos Tipo Rural 4 x 4 (no pick-up) y Un Vehículo Amigalbe con el Ambiente.</t>
  </si>
  <si>
    <t>2012LA-000006-ARESEP</t>
  </si>
  <si>
    <t>VEINSA,S.A. Y PURDY MOTOR, S.A</t>
  </si>
  <si>
    <t>$94.000,00 Y $49.250,00</t>
  </si>
  <si>
    <t>2012LA-000007-ARESEP</t>
  </si>
  <si>
    <t>GCT, S.A.</t>
  </si>
  <si>
    <t>Contratación de Servicios para la Atención de lo Usuarios de la ARESEP, por Medio de Un Centro de Contactos.</t>
  </si>
  <si>
    <t>Contratación de Servicios Profesionales con el Propsoito de Elaborar Protocolos Tecnicos para la Integración Tarifaria Abierta del Transporte Público Urbano de Personas por Autobus.</t>
  </si>
  <si>
    <t>2012LA-000008-ARESEP</t>
  </si>
  <si>
    <t>2012LA-000009-ARESEP</t>
  </si>
  <si>
    <t>IT SERVICIOS DE INFOC., S.A.</t>
  </si>
  <si>
    <t>$0.52 Y $1.50 X LLAMADA</t>
  </si>
  <si>
    <t>LCR LOGISTICA, S.A.</t>
  </si>
  <si>
    <t>Cpntratación de Consultoria para Efectuar Un Estudio para la Armonización de la Reglamentación Regulatoria del Sector Electrico Nacional y Regional, y Hacer Una Propuesta de Posibles Cambios.</t>
  </si>
  <si>
    <t>2012LA-000010-ARESEP</t>
  </si>
  <si>
    <t>EFRAIN ABARCA MORALES</t>
  </si>
  <si>
    <t>2012LA-000011-ARESEP</t>
  </si>
  <si>
    <t>Contratación de Servicios Profesionales para la Elaboración de los Instrumentos de Clasificación y Valoración de Puestos de la ARESEP.</t>
  </si>
  <si>
    <t>Alquiler e Instalación de Tres Unidades Ininterrumpidas de Poder (UPS), Trifásicas, que Permita Una Adecuada Solución en la Protección de Equipos Electrónicos de la ARESEP</t>
  </si>
  <si>
    <t>2013CD-000026-ARESEP</t>
  </si>
  <si>
    <t>COMTEL INGENIERIA, S. A</t>
  </si>
  <si>
    <t>Servicios Profesionales para la actualización del estudio de mercado salarial de la ARESEP</t>
  </si>
  <si>
    <t>2013CD-000047-ARESEP</t>
  </si>
  <si>
    <t>Price Watherhouse Coopers Consultores S.A.</t>
  </si>
  <si>
    <t>Contratación de Servicios Profesionales de un Motivador para que realice una presentación el día del funcionario</t>
  </si>
  <si>
    <t>2013CD-000103-ARESEP</t>
  </si>
  <si>
    <t>MARIA DE LOS ANGELES TORRES MUÑOZ</t>
  </si>
  <si>
    <t>Contratación de Alquiler de Bodegas para la custodia de  los activos de la ARESEP, rpo un periodo de  un año</t>
  </si>
  <si>
    <t>2013CD-000106-ARESEP</t>
  </si>
  <si>
    <t>IEDRA S.A.</t>
  </si>
  <si>
    <t>Contratación de Servicios Profesionales para la Adopción Metodologica de la Planificación Institucional del Plan Operativo 2014.</t>
  </si>
  <si>
    <t>2013CD-000109-ARESEP</t>
  </si>
  <si>
    <t>Contratación se Servicios Profesionales para la elaboración de un video de animación digital, que contenga información sobre consejos para los usuarios que compran cilindros de Gas Licuado de Petróleo (GLP)</t>
  </si>
  <si>
    <t>2013CD-000111-ARESEP</t>
  </si>
  <si>
    <t>EL DOMO COMUNICACIÓN EDC S.A.</t>
  </si>
  <si>
    <t>Contratación se Servicios Profesionales para la elaboración de un video de animación digital, que contenga información sobre el proceso para remitir quejas ante la Autoridad Reguladora e Inform que recibirán en las oficias de Correos de Costa Rica</t>
  </si>
  <si>
    <t>2013CD-000112-ARESEP</t>
  </si>
  <si>
    <t>Contratacion de Servicios Profesionales de un Especialista en Sistemas de informacion</t>
  </si>
  <si>
    <t>2013CD-000113-ARESEP</t>
  </si>
  <si>
    <t>Contratación de Servicios Profesionales para proponer una metodologia tarifaria que introduzca incentivos a la productividad en la fijación de las tarifas de los operadores estatales de servicios de electricidad</t>
  </si>
  <si>
    <t>2013CD-000186-ARESEP</t>
  </si>
  <si>
    <t>ADOLFO LOBO ZAMORA</t>
  </si>
  <si>
    <t>Contratación de Servicios Profesionales para proponer una metodologia tarifaria que introduzca incentivos a la productividad en la fijación de las tarifas de los grandes operadores del sector de acueductos y alcantarillados</t>
  </si>
  <si>
    <t>2013CD-000187-ARESEP</t>
  </si>
  <si>
    <t>DR LEINER VARGAS ALFARO</t>
  </si>
  <si>
    <t>Contratación de Servicios Profesionales para el levantamiento de información y reordenamiento de los bienes propiedad de ARESEP, ubicados en el edificio Multipark, bodega en la localidad de pavas y edificio de ARESEP sabana sur</t>
  </si>
  <si>
    <t>2013CD-000189-ARESEP</t>
  </si>
  <si>
    <t>JULIO CESAR VARGAS MADRIGAL</t>
  </si>
  <si>
    <t>Contratación de Servicios Profesionales para entrenamiento de voceros en medios de comunicación</t>
  </si>
  <si>
    <t>2013CD-000192-ARESEP</t>
  </si>
  <si>
    <t>EDILEX ASESORES PERIODISTICOS S.A.</t>
  </si>
  <si>
    <t>Contratación de Servicios Profesionales para Digitalizar el archivo permanente de la Auditoria Interna de ARESEP-SUTEL</t>
  </si>
  <si>
    <t>2013CD-000205-ARESEP</t>
  </si>
  <si>
    <t>SERVIACHIVO S.A.</t>
  </si>
  <si>
    <t>Contratacion de Servicios Profesionales para dictaminar los estados financieros de la ARESEP al 31 de diciembre 2012</t>
  </si>
  <si>
    <t>2013CD-000216-ARESEP</t>
  </si>
  <si>
    <t>MOORE STEPHENS GUTIERREZ MARIN Y ASOCIADOS</t>
  </si>
  <si>
    <t>Contratación de servicios Profesionales para la Recolección y Analisis de muestras de agua del acueducto de Palmar Sur</t>
  </si>
  <si>
    <t>2013CD-000218-ARESEP</t>
  </si>
  <si>
    <t>LABORATORIOS QUIMICOS LAMBDA S.A</t>
  </si>
  <si>
    <t>Contratación de Servicios Profesionales de aseosria especializada para la revisión legal y elaboración de una propuesta de Reglamento de Audiencias y consultas públicas de la Autoridad Reguladora de los Servicios Públicos</t>
  </si>
  <si>
    <t>2013CD-000224-ARESEP</t>
  </si>
  <si>
    <t>BUFETE BATALLA &amp; ASOCIADOS S.A.</t>
  </si>
  <si>
    <t>Equipo de Cómputo y Licencias para proyecto</t>
  </si>
  <si>
    <t>2013LA-000002-ARESEP</t>
  </si>
  <si>
    <t>PC Central de Servicios S.A.</t>
  </si>
  <si>
    <t xml:space="preserve">Alfa GPR Tecnologías S.A </t>
  </si>
  <si>
    <t>2013CD-000226-ARESEP</t>
  </si>
  <si>
    <t>Contratacion de Servicios para impartir cursos de gestión y administración de proyectos, bajo la Metodologia del Project Management Institute (PMI) a funcionarios de la Autoridad Reguladora</t>
  </si>
  <si>
    <t>UNIVERSIDAD NACIONAL</t>
  </si>
  <si>
    <t>2013CD-000235-ARESEP</t>
  </si>
  <si>
    <t>Contratación de Servicios Profesionales para la Revisión y Aval de los Calculos Realizados para la Encuesta de Insumos de Mantenimiento de la Metodología Extraordinaria de Transporte Remunerado de Personas Modalidad Autobus</t>
  </si>
  <si>
    <t>Instituto Nacional de Estadistica y Censo (INEC)</t>
  </si>
  <si>
    <t>2013CD-000236-ARESEP</t>
  </si>
  <si>
    <t>Contratación de Servicios Profesionales para el Diseño de un modelo para el reconocimiento tarifario de los costos de inversión de los grandes operadores estatales, basado en el enfoque de flujo de fondos</t>
  </si>
  <si>
    <t>2013CD-000246-ARESEP</t>
  </si>
  <si>
    <t>Contratación de Servicios Profesionales para la elaboración de Servicios Profesionales especializados de una persona fisica o juridica para realizar una auditoria financiera para la Junta de Administración Portuaria y de Desarrollo Económico de la Vertiente Atlántica (JAPDEVA)</t>
  </si>
  <si>
    <t>Gutierrez Marin &amp; Asociados</t>
  </si>
  <si>
    <t>2013CD-000272-ARESEP</t>
  </si>
  <si>
    <t>Contratación de Equipo básico para el programa de verificación de la calidad de los hidrocarburos</t>
  </si>
  <si>
    <t>Tecno SaGOT S.A.</t>
  </si>
  <si>
    <t>SCM Metrología y Laboratorios S.A.</t>
  </si>
  <si>
    <t>Romanas Ocony S,A,</t>
  </si>
  <si>
    <t>2013CD-000281-ARESEP</t>
  </si>
  <si>
    <t>Contratación de Servicios para la Evaluación de Riesgos y de Sistema Fijo Contra Incendios en Plantas de Almacenamiento a Granel y Llenado de Cilindros de Gas Licuado de Petroleo.</t>
  </si>
  <si>
    <t>Benemerito Cuerpo de Bomberos de Costa Rica</t>
  </si>
  <si>
    <t>2013LA-000001-ARESEP</t>
  </si>
  <si>
    <t>Servicios médicos de empresa para funcionarios de ARESEP</t>
  </si>
  <si>
    <t>TDM Ambiental S.A</t>
  </si>
  <si>
    <t xml:space="preserve">Contratación de Servicios Profesionales para el diseño  pruebas técnicas y calificación </t>
  </si>
  <si>
    <t>2013CD-000308-ARESEP</t>
  </si>
  <si>
    <t>MBA Álvaro Díaz Fernández</t>
  </si>
  <si>
    <t>2013CD-000311-ARESEP</t>
  </si>
  <si>
    <t>Contratación de servicios de un profesional en derecho, para constituir un organo director en la Autoridad Reguladora de los Servicios Públicos</t>
  </si>
  <si>
    <t>Corporación A y G Cuatrocientos Diez S.A.</t>
  </si>
  <si>
    <t>Adquisición de mobiliario de Oficina para el Centro de Desarrollo de la Regulación.</t>
  </si>
  <si>
    <t>2013CD-000313-ARESEP</t>
  </si>
  <si>
    <t>Euromobilia S.A.</t>
  </si>
  <si>
    <t>2013LA-000005-ARESEP</t>
  </si>
  <si>
    <t>Servicios profesionales para actualizar el plan estratégico de la Auditoría Interna de ARESEP</t>
  </si>
  <si>
    <t>Brenes Artavia Consultores &amp; Asociados S.A.</t>
  </si>
  <si>
    <t>2013LA-000003-ARESEP</t>
  </si>
  <si>
    <t>Cartuchos y Tintas</t>
  </si>
  <si>
    <t>Productive Business Solutions Costa Rica S.A</t>
  </si>
  <si>
    <t>Ricoh Costa Rica S.A.</t>
  </si>
  <si>
    <t>Consultores CARVICO de Costa Rica S.R.</t>
  </si>
  <si>
    <t>Distribuidora Royal S.A.</t>
  </si>
  <si>
    <t>TELERAD Telecomunicaciones Radio Digitales S.A.</t>
  </si>
  <si>
    <t>Southland Technology S.A.</t>
  </si>
  <si>
    <t>Contratación de Servicios Profesionales para Realizar la Metodología de Valoración de las Inversionespara los Sectores Electricos de Distribución.</t>
  </si>
  <si>
    <t>2013CD-000314-ARESEP</t>
  </si>
  <si>
    <t>Universidad de Costa Rica</t>
  </si>
  <si>
    <t>Contratación de Servicios Profesionales para la Elaboración de un Estudio de la Calidad del Aire en las Instalaciones de la ARESEP</t>
  </si>
  <si>
    <t>2013CD-000330-ARESEP</t>
  </si>
  <si>
    <t>AGROTEC Laboratorios Analiticos S.A.</t>
  </si>
  <si>
    <t>Contratación de Servicios Profesionales para el desarrollo e Implementación de Un Sistema de Información Geografico.</t>
  </si>
  <si>
    <t>2013CD-000334-ARESEP</t>
  </si>
  <si>
    <t>Geotecnologías S.A.</t>
  </si>
  <si>
    <t>Contratación de Trabajos de Infraestructura en Diversos Sectores del Edificio de la ARESEP, ubicado en el Oficentro Multipark.</t>
  </si>
  <si>
    <t>2013CD-000344-ARESEP</t>
  </si>
  <si>
    <t>Randall Brenes Giro</t>
  </si>
  <si>
    <t>BC NETWORK S.A.</t>
  </si>
  <si>
    <t>Contratación de Tirajes de Lineas Electricas y Puntos de Red para la Alimentación de Estaciones de Trabajo en Diversos Sectores del Edificio de la ARESEP, ubicado en el Oficentro Multipark.</t>
  </si>
  <si>
    <t>2013CD-000345-ARESEP</t>
  </si>
  <si>
    <t>Contratación de Servicios Profesionales para el Desarrollo del Programa de Vigilancia y Evaluación de la Calidad del Agua</t>
  </si>
  <si>
    <t>2013CD-000347-ARESEP</t>
  </si>
  <si>
    <t>2013CD-000353-ARESEP</t>
  </si>
  <si>
    <t>Adquisición de Laptos, monitores y licencias</t>
  </si>
  <si>
    <t>Alfa GPR Tecnologías S.A.</t>
  </si>
  <si>
    <t>Sistemas Convergentes S.A.</t>
  </si>
  <si>
    <t>Adquisición de artículos promocionales para apoyar las actividades de educación, promoción y divulgación que realizan los funcionarios de la dirección general de atención al usuario</t>
  </si>
  <si>
    <t>2013CD-000367-ARESEP</t>
  </si>
  <si>
    <t>SERILUX Publicitarios H Y M S.A.</t>
  </si>
  <si>
    <t>Contratación de servicios profesionales de reclutamiento, preselección, selección y evaluación de los candidatos para ocupar puestos en la ARESEP</t>
  </si>
  <si>
    <t>2013CD-000371-ARESEP</t>
  </si>
  <si>
    <t>Enrique Umaña Montero</t>
  </si>
  <si>
    <t>Contratación de servicios profesionales para realizar una propuesta dirigida al fortalecimiento e integración de la planificacion institucional, cánones, presupuesto y diseño de indicadores</t>
  </si>
  <si>
    <t>2013CD-000373-ARESEP</t>
  </si>
  <si>
    <t>Maria Castro Chaves</t>
  </si>
  <si>
    <t>Contratación de Servicio de Alimentación (almuerzo), para Funcionarios de la ARESEP, Bajo la modalidad de Catering.</t>
  </si>
  <si>
    <t>2013CD-000374-ARESEP</t>
  </si>
  <si>
    <t>Contratación de Facilitador para Realizar Taller Estratégico: Discusión y Definición Consensuada  del Enfoque Estratégico de la Dirección de Atención al Usuario</t>
  </si>
  <si>
    <t>2013CD-000383-ARESEP</t>
  </si>
  <si>
    <t>Roy Zuñiga Saenz</t>
  </si>
  <si>
    <t>Julio Romero Piedra</t>
  </si>
  <si>
    <t>Contratación de servicios profesionales para la elaboración de un video de animación digital, sobre el costo de energía eléctrica</t>
  </si>
  <si>
    <t>2013CD-000391-ARESEP</t>
  </si>
  <si>
    <t>El Domo Comunicación EDC S.A.</t>
  </si>
  <si>
    <t>Contratación de Tirajes de Líneas Eléctricas y Puntos de Red para la Alimentación de Estaciones de Trabajo en Diversos Sectores del Edificio de la ARESEP, Ubicado en el Oficentro Multipark, II Etapa.</t>
  </si>
  <si>
    <t>2013CD-000399-ARESEP</t>
  </si>
  <si>
    <t>Contratación de un especialista en informatica</t>
  </si>
  <si>
    <t>2013CD-000403-ARESEP</t>
  </si>
  <si>
    <t>Miguel Ángel Aguilar Zamora</t>
  </si>
  <si>
    <t>Adquisición de Computadoras Portátiles</t>
  </si>
  <si>
    <t>2013CD-000416-ARESEP</t>
  </si>
  <si>
    <t xml:space="preserve"> ALFA GPR TECNOLOGIAS, S. A</t>
  </si>
  <si>
    <t xml:space="preserve">ALVARO ALFARO MONTERO </t>
  </si>
  <si>
    <t>Contratación de Servicios Profesionales para Facilitar Un Taller de Capacitación Sobre la Estrategia de Comunicación Institucional</t>
  </si>
  <si>
    <t>2013CD-000417-ARESEP</t>
  </si>
  <si>
    <t>EDILEX ASESORES PERIODISTICOS, S. A.</t>
  </si>
  <si>
    <t>Adquisición de Tablets y Camara de Video</t>
  </si>
  <si>
    <t>2013CD-000419-ARESEP</t>
  </si>
  <si>
    <t>2013CD-000422-ARESEP</t>
  </si>
  <si>
    <t>Contratación de Hotel para Realizar Taller de Capacitación Sobre Comunicación Estratégica Instituciona</t>
  </si>
  <si>
    <t>CARIBE HOSPITALITY DE COSTA RICA, S.R.L</t>
  </si>
  <si>
    <t>Suscripción Base de Datos y Sistemas Analiticos de la Revista Bloomberg</t>
  </si>
  <si>
    <t>2013CD-000426-ARESEP</t>
  </si>
  <si>
    <t>BLOOMBERG FINANCE R. L.</t>
  </si>
  <si>
    <t>Adquisición de Licencia ArcGIS Desktop Estandar (ArcEditor) 10.2.</t>
  </si>
  <si>
    <t>Contratación de Servicios Profesionales de Oficial de Seguridad de la Información Outsourcing</t>
  </si>
  <si>
    <t>2013LA-000012-ARESEP</t>
  </si>
  <si>
    <t>Deloitte &amp; Touche S.A.</t>
  </si>
  <si>
    <t>2013LA-000009-ARESEP</t>
  </si>
  <si>
    <t>Equipo de Computo</t>
  </si>
  <si>
    <t>Centro de Integragación de Sotware (CISOFT)</t>
  </si>
  <si>
    <t>UMC DE COSTA RICA S.A.</t>
  </si>
  <si>
    <t>Contratación de evaluaciones psicológicas</t>
  </si>
  <si>
    <t>2014CD-000026-ARESEP</t>
  </si>
  <si>
    <t>ALDI ZELEDÓN &amp; ASOCIADOS S.A.</t>
  </si>
  <si>
    <t>Contratación de Servicios Profesionales para la Actualización del Estudio de Mercado Salarial de la ARESEP II semestre de 2013, I y II Semestre 2014</t>
  </si>
  <si>
    <t>2014CD-000036-ARESEP</t>
  </si>
  <si>
    <t>PRICEWATERHOUSE CONSULTORES</t>
  </si>
  <si>
    <t>Contratación de Servicios para alquiler de bodegas</t>
  </si>
  <si>
    <t>2014CD-000037-ARESEP</t>
  </si>
  <si>
    <t>Contratación de servicios para realizar la verificación del porcentaje de etilmercaptano presente en la mezcla de gas licuado en planteles de RECOPE</t>
  </si>
  <si>
    <t>2014CD-000038-ARESEP</t>
  </si>
  <si>
    <t>Contratación de servicios profesionales al laboratorio de análisis ambiental de la Universidad Nacional para la verificación de la calidad del agua potable a nivel nacional y caracterización de asadas</t>
  </si>
  <si>
    <t>2014CD-000055-ARESEP</t>
  </si>
  <si>
    <t>Contratación de servicios para el diseño y publicación digital de informe informe de labores 2013</t>
  </si>
  <si>
    <t>2014CD-000064-ARESEP</t>
  </si>
  <si>
    <t>M &amp; RG DISEÑO Y PRODUCCIÓN GRÁFICA S.A.</t>
  </si>
  <si>
    <t>Contratación de servicios de soporte y actualización del equipo Barracuda SPAM FIREWALL</t>
  </si>
  <si>
    <t>2014CD-000069-ARESEP</t>
  </si>
  <si>
    <t>AEC Eléctrónica, S.A.</t>
  </si>
  <si>
    <t>Contratación de servicios de soporte y actualizaciones para equipo Watchguard</t>
  </si>
  <si>
    <t>2014CD-000074-ARESEP</t>
  </si>
  <si>
    <t>AEC Electrónica, S.A.</t>
  </si>
  <si>
    <t>Contratación de servicios para la elaboración de video digital para informar sobre el pago electrónico en el transporte público.</t>
  </si>
  <si>
    <t>2014CD-000080-ARESEP</t>
  </si>
  <si>
    <t>Insignia NG Comunicación S.A.</t>
  </si>
  <si>
    <t>Compra de Equipo de Audio para ser utilizado en las Audiencias Públicas</t>
  </si>
  <si>
    <t>2014CD-000088-ARESEP</t>
  </si>
  <si>
    <t>Adquisición de licencias de Software Microsoft Share Point</t>
  </si>
  <si>
    <t>2014CD-000094-ARESEP</t>
  </si>
  <si>
    <t>Consulting Group Chami Centroamerica</t>
  </si>
  <si>
    <t>2014CD-000082-ARESEP</t>
  </si>
  <si>
    <t>Contratación de Servicios profesionales para la elaboración de planos de una estación de servicio modelo</t>
  </si>
  <si>
    <t>Colegio Federado de Ingenieros y Arquitectos de CR</t>
  </si>
  <si>
    <t>2014CD-000083-ARESEP</t>
  </si>
  <si>
    <t>Contratación de servicios profesionales para el proceso de actualización de la normativa técnica del sector de electricidad.</t>
  </si>
  <si>
    <t>Universdidad de Costa Rica</t>
  </si>
  <si>
    <t>2014CD-000117-ARESEP</t>
  </si>
  <si>
    <t>Adquisición de equipo de comunicación</t>
  </si>
  <si>
    <t>AEC Electrónica</t>
  </si>
  <si>
    <t>Contratación de servicios profesionales especializados de una persona física o jurídica para desarrollar una solución informática que permita validar los datos que se registran distintas instituciones de gobierno</t>
  </si>
  <si>
    <t>2014CD-000124-ARESEP</t>
  </si>
  <si>
    <t>Instituto Costarricense de Electricidad</t>
  </si>
  <si>
    <t>2014CD-000010-0008300001</t>
  </si>
  <si>
    <t>2014CD-000008-0008300001</t>
  </si>
  <si>
    <t>2014CD-000007-0008300001</t>
  </si>
  <si>
    <t>2014CD-000001-0008300001</t>
  </si>
  <si>
    <t>2012LN-000001-ARESEP</t>
  </si>
  <si>
    <t>Adquisición del Sistema de Información Administrativo Financiero para la Dirección Administrativa Financiera.</t>
  </si>
  <si>
    <t>PROYECTICA, S.A.</t>
  </si>
  <si>
    <t xml:space="preserve">Adquisición de Software </t>
  </si>
  <si>
    <t>2014LA-000004-0008300001</t>
  </si>
  <si>
    <t xml:space="preserve">Contratación de estaciones de trabajo y mobiliario periférico para la Dirección General de Atención al Usuario </t>
  </si>
  <si>
    <t>2014LA-000003-0008300001</t>
  </si>
  <si>
    <t xml:space="preserve">Adquisición de cartuchos de tinta y tóner para impresoras de inyección de tinta, láser y fotocopiadoras de uso institucional </t>
  </si>
  <si>
    <t>2014LA-000002-0008300001</t>
  </si>
  <si>
    <t>2014LA-000001-0008300001</t>
  </si>
  <si>
    <t>Contratación de servicio de soda</t>
  </si>
  <si>
    <t>2014LA-000001-ARESEP</t>
  </si>
  <si>
    <t>¢18.670.000,00</t>
  </si>
  <si>
    <t xml:space="preserve">Adquisición de central telefónica de tecnologías analógica, digital, IP y SIP (Central Hibrida).  </t>
  </si>
  <si>
    <t>NETWORK COMMUNICATIONS S.A. (NETCOM)</t>
  </si>
  <si>
    <t>$141.999,89</t>
  </si>
  <si>
    <t>TELERAD TELECOMUNICACIONES RADIODIGITALES SOCIEDAD ANONIMA</t>
  </si>
  <si>
    <t>$32.721,23</t>
  </si>
  <si>
    <t>I S PRODUCTOS DE OFICINA CENTROAMERICA SOCIEDAD ANONIMA</t>
  </si>
  <si>
    <t>$4.275,92.</t>
  </si>
  <si>
    <t>DISTRIBUIDORA ROYAL SOCIEDAD ANONIMA</t>
  </si>
  <si>
    <t>¢610.200</t>
  </si>
  <si>
    <t>RICOH COSTA RICA SOCIEDAD ANONIMA</t>
  </si>
  <si>
    <t>¢31.012.246,38</t>
  </si>
  <si>
    <t>ALFATEC SOCIEDAD ANONIMA</t>
  </si>
  <si>
    <t>$5.286,43</t>
  </si>
  <si>
    <t>PRODUCTIVE BUSINESS SOLUTIONS COSTA RICA SOCIEDAD ANONIMA</t>
  </si>
  <si>
    <t>$4.453,263</t>
  </si>
  <si>
    <t>GRUPO COMPUTACION MODULAR AVANZADA SOCIEDAD ANONIMA</t>
  </si>
  <si>
    <t>$1.996,77</t>
  </si>
  <si>
    <t>EUROMOBILIA SOCIEDAD ANONIMA</t>
  </si>
  <si>
    <t>$12.449,29</t>
  </si>
  <si>
    <t>$20.704,00</t>
  </si>
  <si>
    <t>ROLOSA HYJ SOCIEDAD ANONIMA</t>
  </si>
  <si>
    <t>$1.626,30</t>
  </si>
  <si>
    <t>JOB SOLUTIONS SOCIEDAD ANONIMA</t>
  </si>
  <si>
    <t>¢1.531.600,00</t>
  </si>
  <si>
    <t>SISTEMAS DE COMPUTACION CONZULTEK DE CENTROAMERICA SOCIEDAD ANONIMA</t>
  </si>
  <si>
    <t>$3.473,46</t>
  </si>
  <si>
    <t>ALFA G P R TECNOLOGIAS SOCIEDAD ANONIMA</t>
  </si>
  <si>
    <t>$51.874,82</t>
  </si>
  <si>
    <t>Alquiler de Edificio para la Autoridad Reguladora de los servicios publicos</t>
  </si>
  <si>
    <t>2014CD-000066-ARESEP</t>
  </si>
  <si>
    <t>¢24.600.621,86</t>
  </si>
  <si>
    <t>GOBIERNO DIGITAL  -  ICE</t>
  </si>
  <si>
    <t>Contratación para la formalización del contrato para el uso de la Plataforma de Compras Electrónicas Mer-Link</t>
  </si>
  <si>
    <t>2014CD-000163-ARESEP</t>
  </si>
  <si>
    <t>$790,00</t>
  </si>
  <si>
    <t>EUROMOBILIA, S. A.</t>
  </si>
  <si>
    <t>Reubicación de archivos Kompacts para la Dirección Administrativa Financiera.</t>
  </si>
  <si>
    <t>2014CD-000142-ARESEP</t>
  </si>
  <si>
    <t>$3.450.00</t>
  </si>
  <si>
    <t>Grupo Nación</t>
  </si>
  <si>
    <t>Suscripción de la base empresarial El Empleo.com</t>
  </si>
  <si>
    <t>2014CD-000141-ARESEP</t>
  </si>
  <si>
    <t>¢2.305.263,26</t>
  </si>
  <si>
    <t>THE TRAVELSHOP CENTER, LTDA.</t>
  </si>
  <si>
    <t>Adquisición de dos tiquetes aéreos San José - Puerto Iguazú, Argentina - San José, para los funcionarios Adriana Salas Leitón y Jorge Espinoza Gutiérrez, de la Intendencia de Energía, quienes participaran en representación institucional, en el 14° Seminario Internacional de Regulación de Servicios Públicos y Cálculo de Tarifas, a celebrarse del 19 al 23 de mayo del 2014, en Puerto Iguazú, Misiones, Argentina.</t>
  </si>
  <si>
    <t>2014CD-000134-ARESEP</t>
  </si>
  <si>
    <t>¢629.817,66</t>
  </si>
  <si>
    <t>Caravana Internacional, S.A.</t>
  </si>
  <si>
    <t>Adquisición de Tiquete aéreo para el funcionario Carlos Herrera Amighetti, Intendente de la Intendencia de Aguas, quien participara en representación institucional, en la Reunión de Intercambio de Experiencias: Aproximación metodológica para la estimación de costos de conservación y su traslado a estructura de tarifas de agua en países de América Latina, los casos de Brasil. Costa Rica y Perú, a celebrarse en Pancho Fierro, San Isidro 27, Lima, Perú, el día 13 de mayo del 2014.</t>
  </si>
  <si>
    <t>2014CD-000129-ARESEP</t>
  </si>
  <si>
    <t>$1.692,62</t>
  </si>
  <si>
    <t>BC NETWORK, S. A.</t>
  </si>
  <si>
    <t xml:space="preserve">Adquisición de control de accesos </t>
  </si>
  <si>
    <t>2014CD-000128-ARESEP</t>
  </si>
  <si>
    <t>$10.400,00</t>
  </si>
  <si>
    <t>$21.490,90</t>
  </si>
  <si>
    <t>Adquisición de productos de papel</t>
  </si>
  <si>
    <t>2014CD-000112-ARESEP</t>
  </si>
  <si>
    <t>Adquisición de Artículos de Oficina de Uso Institucional.</t>
  </si>
  <si>
    <t>2014CD-000111-ARESEP</t>
  </si>
  <si>
    <t>¢1.417.563,03</t>
  </si>
  <si>
    <t>VIAJES KYMBO, S. A.</t>
  </si>
  <si>
    <t>Adquisición de Tiquete aéreo San José – Buenos Aires Argentina- San José, para el funcionario Alexander Davis Barquero, de la Intendencia de Energía, quien participará en el Taller Latinoamericano de CEPAL sobre Intercambio de experiencias en proyectos de Energías Renovables, a celebrarse del 10 al 11 de abril del presente año</t>
  </si>
  <si>
    <t>2014CD-000110-ARESEP</t>
  </si>
  <si>
    <t>¢750.000,00</t>
  </si>
  <si>
    <t>CÉSAR MÉLENDEZ ESPINOZA</t>
  </si>
  <si>
    <t>Contratación de un servicio que pueda mediante una representación artística capacitar en el tema de valores a todos los funcionarios de la ARESEP</t>
  </si>
  <si>
    <t>2014CD-000109-ARESEP</t>
  </si>
  <si>
    <t>$1.700.97</t>
  </si>
  <si>
    <t>TELERAD, S.A.</t>
  </si>
  <si>
    <t>Adquisición de tóner negro para Multifucional Lexmark X792</t>
  </si>
  <si>
    <t>2014CD-000108-ARESEP</t>
  </si>
  <si>
    <t>¢315.664,17</t>
  </si>
  <si>
    <t>SERVICIOS RAPIDOS DE VIAJES, S. A.</t>
  </si>
  <si>
    <t>Adquisición de Tiquete aéreo San José - Panamá - San José, para la funcionaria Karla Montero Víquez de la Intendencia de Energía, quien participará en el Taller de planificación y operación del mercado eléctrico regional, contratos de transmisión de largo plazo, a celebrarse del 23 al 25 de abril del presente año, en la ciudad de Panamá.</t>
  </si>
  <si>
    <t>2014CD-000106-ARESEP</t>
  </si>
  <si>
    <t>¢3.204.000</t>
  </si>
  <si>
    <t>SCO MANTENIMIENTO INDUSTRIAL S.A.</t>
  </si>
  <si>
    <t>Contratación del servicio de instalación eléctrica, puntos de red y sensitivos para nuevas estaciones de trabajo y la reubicación del alumbrado en la plataforma de servicios y la Auditoría Interna</t>
  </si>
  <si>
    <t>2014CD-000098-ARESEP</t>
  </si>
  <si>
    <t>$11.530.81</t>
  </si>
  <si>
    <t>¢797.752,00</t>
  </si>
  <si>
    <t>Times Square Travel Agency</t>
  </si>
  <si>
    <t>Adquisición de Tiquete aéreo San José - Montevideo - San José, para el Intendente Juan Manuel Quesada Espinoza, de la Intendencia de Energía, quien participará en la "XVIII Reunión Anual de Reguladores de la Energía y XIV Asamblea General de Entidades Reguladoras de la Energía (ARIAE)- Comisión Reguladora de Energía (CREE), a celebrarse los días 01, 01 y 03 de abril del 2014, en Montevideo Uruguay.</t>
  </si>
  <si>
    <t>2014CD-000091-ARESEP</t>
  </si>
  <si>
    <t>¢1,809,780.33</t>
  </si>
  <si>
    <t>INSTRUMENTOS MUSICALES LA VOZ, SA.</t>
  </si>
  <si>
    <t>$1,737.22</t>
  </si>
  <si>
    <t>CONTINEX S.A.</t>
  </si>
  <si>
    <t>Adquisición de dos tarjetas analógicas para la Central Telefónica</t>
  </si>
  <si>
    <t>2014CD-000087-ARESEP</t>
  </si>
  <si>
    <t>¢578,264.66</t>
  </si>
  <si>
    <t>PBS PRODUCTIVE BUSINESS SOLUTIONS CR, SA.</t>
  </si>
  <si>
    <t>Reparación de fotocopiadora marca Xerox, modelo WCP-55, serie NWL602312, activo 6284, del Área de Reproducción de Servicios Generales</t>
  </si>
  <si>
    <t>2014CD-000086-ARESEP</t>
  </si>
  <si>
    <t>¢16.000.000,00</t>
  </si>
  <si>
    <t>¢5.000.000,00</t>
  </si>
  <si>
    <t>1.450.000,00</t>
  </si>
  <si>
    <t>Contratación de servicio para la elaborar un video digital, para la inducción de los funcionarios de la ARESEP</t>
  </si>
  <si>
    <t>2014CD-000081-ARESEP</t>
  </si>
  <si>
    <t>¢1.350.000,00</t>
  </si>
  <si>
    <t>$21.486.64</t>
  </si>
  <si>
    <t>¢486,591.79</t>
  </si>
  <si>
    <t>RICOH C.R. SA.</t>
  </si>
  <si>
    <t>Adquisición tóner para impresora B/N Ricoh aficio SP4210N, Color Negro</t>
  </si>
  <si>
    <t>2014CD-000071-ARESEP</t>
  </si>
  <si>
    <t>$13.780,00</t>
  </si>
  <si>
    <t>$11.355,14</t>
  </si>
  <si>
    <t>Componentes El Orbe</t>
  </si>
  <si>
    <t>Adquisición de computadores portatiles sin accesorios para uso de la Dirección Administrativa Financiera.</t>
  </si>
  <si>
    <t>₡6.086.223.54</t>
  </si>
  <si>
    <t>CONSORCIO GERMAN GONZALO SÁNCHEZ MORA Y LA EMPRESA</t>
  </si>
  <si>
    <t>2014CD-000065-AERSEP</t>
  </si>
  <si>
    <t>¢1.978.065,00</t>
  </si>
  <si>
    <t>$1.074,12</t>
  </si>
  <si>
    <t>ALFATEC, S. A.</t>
  </si>
  <si>
    <t>Adquisición Proyector Multimedia para la Dirección General de Atención del Usuario</t>
  </si>
  <si>
    <t>2014CD-000062-ARESEP</t>
  </si>
  <si>
    <t>Contratación de campaña informativa para los usuarios de electricidad</t>
  </si>
  <si>
    <t>2014CD-000056-ARESEP</t>
  </si>
  <si>
    <t>¢191.500.000,00</t>
  </si>
  <si>
    <t>$9.627.60</t>
  </si>
  <si>
    <t>PRODUCTIVE BUSINESS SOLUTIONS S.A.</t>
  </si>
  <si>
    <t>Adquisición de papel bond de uso institucional</t>
  </si>
  <si>
    <t>2014CD-000054-ARESEP</t>
  </si>
  <si>
    <t>¢227.444,58</t>
  </si>
  <si>
    <t>Adquisicion de tiquete San Jose-San Salvador-San Jose para a) Autorizar a la funcionaria Adriana Arguello Arias, Profesional 1 de la Intendencia de Energía, a participar en el Seminario ¨La Corrección del Factor de Potencia y el Análisis Armónico de los Sistemas Eléctricos¨ que tendrá lugar en San Salvador, El Salvador del 12 al 14 de febrero 2014.</t>
  </si>
  <si>
    <t>2014CD-000045-ARESEP</t>
  </si>
  <si>
    <t>¢2,514.928.00</t>
  </si>
  <si>
    <t>Adquisición de cartuchos de tóner negro y de colores,  para fotocopiadora marca Lexmark, X792de</t>
  </si>
  <si>
    <t>2014CD-000041-ARESEP</t>
  </si>
  <si>
    <t>¢4.041.670,90</t>
  </si>
  <si>
    <t>SCO Mantenimiento Industrial</t>
  </si>
  <si>
    <t>Contratacion de servicios de instalación de cielo suspendido y acondionamiento de la iluminación y otros sistemas en la Dirección de Recursos Humanos</t>
  </si>
  <si>
    <t>2014CD-000039-ARESEP</t>
  </si>
  <si>
    <t>¢8.000.000.00</t>
  </si>
  <si>
    <t>FUNDACION DE LA UNIVERSIDAD DE COSTA RICA PARA LA</t>
  </si>
  <si>
    <t>¢12.000.000,00</t>
  </si>
  <si>
    <t>¢2.081.689,00</t>
  </si>
  <si>
    <t>VIAJES DEPORTIVOS CONTINENTALES, S. A.</t>
  </si>
  <si>
    <t>Adquisición de Tiquete aéreo San José - Puerto Iguazú, Misiones - Argentina, para los funcionarios Carol Olano Durán, Directora General y Daniel Fernández Sánchez, Profesional 5, ambos funcionarios de la Dirección General de Asesoría Jurídica y Regulatoria, para que participen  en el 14 Seminario Internacional de Regulación de Servicios Públicos y Cálculo de Tarifas", a celebrarse en Puerto Iguazú, Misiones - Argentina, del 19 al 23 de mayo del 2014.</t>
  </si>
  <si>
    <t>2014CD-000033-ARESEP</t>
  </si>
  <si>
    <t>$6.240.00</t>
  </si>
  <si>
    <t>¢1.956.837,95</t>
  </si>
  <si>
    <t>I.S. PRODUCTOS DE OFICINA</t>
  </si>
  <si>
    <t>Reparación de fotocopiadora marca Kyocera, modelo T400CI, activo 7109.</t>
  </si>
  <si>
    <t>2014CD-000022-ARESEP</t>
  </si>
  <si>
    <t>$1.218,42</t>
  </si>
  <si>
    <t>OFFICE DESIGNS, S. A.</t>
  </si>
  <si>
    <t>Adquisición de Silla Ejecutiva Ergonómica</t>
  </si>
  <si>
    <t>2014CD-000010-ARESEP</t>
  </si>
  <si>
    <t>Contratación de trabajos de infraestructura en la plataforma de servicios, primer nivel del edificio turrubares en oficentro Multipark</t>
  </si>
  <si>
    <t>2014CD-000002-0008300001</t>
  </si>
  <si>
    <t>Adquisición de fotoconductor de color para impresora Ricoh SPC430dn</t>
  </si>
  <si>
    <t>2014CD-000003-0008300001</t>
  </si>
  <si>
    <t>Mantenimiento preventivo y correctivo de la flotilla vehicular</t>
  </si>
  <si>
    <t>2014CD-000004-0008300001</t>
  </si>
  <si>
    <t>Contratación de servicios profesionales para dictaminar los Estados Financieros de la ARESEP al 31 de diciembre del 2013</t>
  </si>
  <si>
    <t>2014CD-000005-0008300001</t>
  </si>
  <si>
    <t>Adquisición de tiquete aéreo San José- Colombia (Cartagena)- San José</t>
  </si>
  <si>
    <t>Contratación de servicios profesionales en topografía para la medición de tres fincas propiedad de la Aresep y elaboración de planos catastrados para proyecto de escritura</t>
  </si>
  <si>
    <t>Adquisición de televisores de pantalla plana</t>
  </si>
  <si>
    <t>Alquiler, configuración e instalación, de un sistema que permita firmar digitalmente documentos internos para su trámite y verificar la veracidad y autenticidad de las firmas digitales</t>
  </si>
  <si>
    <t>2014CD-000011-0008300001</t>
  </si>
  <si>
    <t>Contratación de catering service para seminario sobre el Funcionamiento del sistema único de información y mecanismos de participación ciudadana</t>
  </si>
  <si>
    <t>2014CD-000012-0008300001</t>
  </si>
  <si>
    <t>Contratación de servicios profesionales para elaborar normas y procedimientos de auditoría externa para ser aplicadas, con fines regulatorios, a entidades reguladas por la Intendencia de Aguas</t>
  </si>
  <si>
    <t>2014CD-000013-0008300001</t>
  </si>
  <si>
    <t>Contratación de servicios profesionales para el rediseño del portal electrónico Institucional</t>
  </si>
  <si>
    <t>2014CD-000014-0008300001</t>
  </si>
  <si>
    <t>Adquisición de Agendas Ejecutivas año 2015</t>
  </si>
  <si>
    <t>2014CD-000015-0008300001</t>
  </si>
  <si>
    <t>Contratación de los servicios de mentoría en la herramienta de software denominada Microsoft Project Server 2010 para la Administración del Portafolio de Proyectos de la ARESEP</t>
  </si>
  <si>
    <t>2014CD-000016-0008300001</t>
  </si>
  <si>
    <t>Contratación de servicios profesionales para llevar a cabo el inventario de los bienes propiedad de la ARESEP ubicados en el Edificio Multipark y Edificio de ARESEP en Sabana Sur</t>
  </si>
  <si>
    <t>2014CD-000017-0008300001</t>
  </si>
  <si>
    <t>Contratación del mantenimiento preventivo del sistema de aire acondicionado y ventilación</t>
  </si>
  <si>
    <t>2014CD-000018-0008300001</t>
  </si>
  <si>
    <t>Adquisición de equipo para videoconferencia liviano y portable, de alta definición punto a punto con capacidad opcional para función multipunto debidamente instalado y en operación.</t>
  </si>
  <si>
    <t>2014CD-000020-0008300001</t>
  </si>
  <si>
    <t>Adquisición de tiquete aéreo San José-Montevideo (Uruguay)-San José</t>
  </si>
  <si>
    <t>2014CD-000022-0008300001</t>
  </si>
  <si>
    <t>Adquisición de tiquetes aéreos San José-Lima (Perú)- San José</t>
  </si>
  <si>
    <t>2014CD-000024-0008300001</t>
  </si>
  <si>
    <t>Compra de suministros para portar gafetes</t>
  </si>
  <si>
    <t>2014CD-000025-0008300001</t>
  </si>
  <si>
    <t>Contratación de salón, servicio de alimentación, servicio de traducción y equipo audiovisual para el I Congreso Latinoamericano: Desafíos de la regulación en el sector de agua (taller)</t>
  </si>
  <si>
    <t>2014CD-000026-0008300001</t>
  </si>
  <si>
    <t>Contratación asesoría especializada para el diseño y desarrollo de un sistema de indicadores de gestión, para medir, monitorear y evaluar la gestión de la Aresep conforme a las funciones de ley</t>
  </si>
  <si>
    <t>2014CD-000027-0008300001</t>
  </si>
  <si>
    <t>Adquisción de Dos Tiquetes Aereos San José - Mexico - San José.</t>
  </si>
  <si>
    <t>2014CD-000029-0008300001</t>
  </si>
  <si>
    <t>Adquisición de accesorios de equipo de cómputo</t>
  </si>
  <si>
    <t>2014CD-000030-0008300001</t>
  </si>
  <si>
    <t>Adquisición de silla ergonómica</t>
  </si>
  <si>
    <t>2014CD-000031-0008300001</t>
  </si>
  <si>
    <t>Adquisición de proyector</t>
  </si>
  <si>
    <t>2014CD-000037-0008300001</t>
  </si>
  <si>
    <t>Adquisición de dos tiquetes aéreos San José-Brasilia-San José</t>
  </si>
  <si>
    <t>2014CD-000038-0008300001</t>
  </si>
  <si>
    <t>Adquisición de dos tiquetes aéreos a Montevideo Uruguay</t>
  </si>
  <si>
    <t>Contratación Directa - Merlink</t>
  </si>
  <si>
    <t>RAMÍREZ Y CASTILLO</t>
  </si>
  <si>
    <t>SAUTER MAYOREO</t>
  </si>
  <si>
    <t>SALAZAR Y VELAQUEZ</t>
  </si>
  <si>
    <t>¢1.99.438.54</t>
  </si>
  <si>
    <t>¢636.990,46</t>
  </si>
  <si>
    <t>¢259.649,97</t>
  </si>
  <si>
    <t>GRUPO AHRENS</t>
  </si>
  <si>
    <t>RAMIREZ Y CASTILLO</t>
  </si>
  <si>
    <t>¢379.228,00</t>
  </si>
  <si>
    <t>¢491.550,00</t>
  </si>
  <si>
    <t>FUNDACION TECNOLOGICA DE CR(FUNDATEC)</t>
  </si>
  <si>
    <t>¢5.425.000,00</t>
  </si>
  <si>
    <t>SOLUCION MAXIMA EN LA COMPUTACION SMC SOCIEDAD ANONIMA</t>
  </si>
  <si>
    <t>$654,67</t>
  </si>
  <si>
    <t>CONSULTORIA E INVERSIONES ANCHIA Y RODRIGUEZ</t>
  </si>
  <si>
    <t>R.A.C. SERVICENTRO M Y T, SOCIEDAD ANONIMA</t>
  </si>
  <si>
    <t>¢124.865,00</t>
  </si>
  <si>
    <t>¢1.320.320,00</t>
  </si>
  <si>
    <t>DESPACHO CARVAJAL &amp; COLEGIADOS CONTADORES PUBLICOS AUTORIZADOS SOCIEDAD ANONIMA</t>
  </si>
  <si>
    <t>¢6.400.754,00</t>
  </si>
  <si>
    <t>THE TRAVELSHOP CENTER LIMITADA</t>
  </si>
  <si>
    <t>$685,91</t>
  </si>
  <si>
    <t>CONSULTOPO INGENIERIA SOCIEDAD ANONIMA</t>
  </si>
  <si>
    <t>¢1.850.000,97</t>
  </si>
  <si>
    <t>SAMER EQUIPOS R.S.C. SOCIEDAD ANONIMA</t>
  </si>
  <si>
    <t>¢791.000,00</t>
  </si>
  <si>
    <t>PROFESIONALES EN SOFTWARE PROSOFT SOCIEDAD ANONIMA</t>
  </si>
  <si>
    <t>¢7.680.000,00</t>
  </si>
  <si>
    <t>CORPORACION DAMASO DEL ESTE SOCIEDAD ANONIMA</t>
  </si>
  <si>
    <t>¢1.208.625,00</t>
  </si>
  <si>
    <t>GUTIERREZ MARIN Y ASOCIADOS SOCIEDAD DE ACTIVIDADES PROFESIONALES</t>
  </si>
  <si>
    <t>¢7.900.000,00</t>
  </si>
  <si>
    <t>INTERGRAPHIC DESIGNS SOCIEDAD ANONIMA</t>
  </si>
  <si>
    <t>¢12.046.000,00</t>
  </si>
  <si>
    <t>ZAMAKPROM SOCIEDAD ANONIMA</t>
  </si>
  <si>
    <t>¢444.636,00</t>
  </si>
  <si>
    <t>CONSULTING GROUP CHAMI CENTROAMERICANA SOCIEDAD ANONIMA</t>
  </si>
  <si>
    <t>¢2.144.000,00</t>
  </si>
  <si>
    <t>CONSULTORES INTERNACIONALES Y CAPACITACION INTERAMERICANA GCT SOCIEDAD ANONIMA</t>
  </si>
  <si>
    <t>¢2.998.000,00</t>
  </si>
  <si>
    <t>CLIMATISA CLIMATIZACION INDUSTRIAL SOCIEDAD ANONIMA</t>
  </si>
  <si>
    <t>$6.902,65</t>
  </si>
  <si>
    <t>C R CONECTIVIDAD SOCIEDAD ANONIMA</t>
  </si>
  <si>
    <t>$18.042,71</t>
  </si>
  <si>
    <t>VIAJES EJECUTIVOS MUNDIALES SOCIEDAD ANONIMA</t>
  </si>
  <si>
    <t>¢860.421,00</t>
  </si>
  <si>
    <t>$1.418,40</t>
  </si>
  <si>
    <t>LUIS JENARO SAENZ CORELLA</t>
  </si>
  <si>
    <t>$483.640,00</t>
  </si>
  <si>
    <t>DESATUR COROBICI SOCIEDAD ANONIMA</t>
  </si>
  <si>
    <t>¢8.920.861,34</t>
  </si>
  <si>
    <t>DESARROLLOS EDLO AMERICANOS SOCIEDAD ANONIMA</t>
  </si>
  <si>
    <t>¢9.720.000,00</t>
  </si>
  <si>
    <t>DAILY TOURS SOCIEDAD ANONIMA</t>
  </si>
  <si>
    <t>$791,68</t>
  </si>
  <si>
    <t>CONSTCOM SOCIEDAD ANONIMA</t>
  </si>
  <si>
    <t>¢153.226,00</t>
  </si>
  <si>
    <t>PROVEDURIA GLOBAL GABA SOCIEDAD ANONIMA</t>
  </si>
  <si>
    <t>$835,16</t>
  </si>
  <si>
    <t xml:space="preserve">OFFICE DESIGNS SOCIEDAD ANONIMA </t>
  </si>
  <si>
    <t>$1.216,97</t>
  </si>
  <si>
    <t>$440,70</t>
  </si>
  <si>
    <t>TIMES SQUARE TRAVEL AGENCY SOCIEDAD ANONIMA</t>
  </si>
  <si>
    <t>¢1.295.020,00</t>
  </si>
  <si>
    <t>¢1.300.268,00</t>
  </si>
  <si>
    <t>GILDA CHACÓN BRENES (RADIO COLOSAL)</t>
  </si>
  <si>
    <t>¢1.000.000,00</t>
  </si>
  <si>
    <t>GILDA CHACÓN BRENES (RADIO SANTA CLARA)</t>
  </si>
  <si>
    <t>GILDA CHACÓN BRENES (RADIO POCOCI)</t>
  </si>
  <si>
    <t>TELEVISORA DE COSTA RICA S.A. (CANAL 7)</t>
  </si>
  <si>
    <t>¢25.618.080,00</t>
  </si>
  <si>
    <t xml:space="preserve">RADIO RUMBO LTDA </t>
  </si>
  <si>
    <t>¢720.000,00</t>
  </si>
  <si>
    <t>HENRY MENDEZ VALLEJOS (RADIO CULTURAL NICOYA)</t>
  </si>
  <si>
    <t>NOTICIAS COLUMBIA NC S.A.</t>
  </si>
  <si>
    <t>¢1.150.000,00</t>
  </si>
  <si>
    <t>HERMES COMUNICACIONES S.A.</t>
  </si>
  <si>
    <t>¢4.514.680,80</t>
  </si>
  <si>
    <t>¢1.024.000,00</t>
  </si>
  <si>
    <t>CENTRAL DE RADIOS CDR S.A. (MOMENTOS RELOJ)</t>
  </si>
  <si>
    <t>CENTRAL DE RADIOS CDR S.A. (NUESTRA VOZ)</t>
  </si>
  <si>
    <t>¢1.400.000,00</t>
  </si>
  <si>
    <t>CENTRAL DE RADIOS CDR S.A. (NOTICIAS MONUMENTAL)</t>
  </si>
  <si>
    <t>¢1.352.400,00</t>
  </si>
  <si>
    <t>RUTH TORRES MONTERO (RADIO VICTORIA)</t>
  </si>
  <si>
    <t>RUTH TORRES MONTERO (RADIO 16 GRECIA)</t>
  </si>
  <si>
    <t>RUTH TORRES MONTERO (RADIO BAHÍA LIMÓN)</t>
  </si>
  <si>
    <t>SISTEMA NACIONAL DE RADIO Y TELEVISIÓN S.A.</t>
  </si>
  <si>
    <t>AS MEDIA S.A.</t>
  </si>
  <si>
    <t>¢15.417.650,00</t>
  </si>
  <si>
    <t>REPRESENTACIONES TELEVISIVAS REPRETEL S.A. (CANAL 6)</t>
  </si>
  <si>
    <t>REPRESENTACIONES TELEVISIVAS REPRETEL S.A. (CANAL 11)</t>
  </si>
  <si>
    <t>¢18.436.080,00</t>
  </si>
  <si>
    <t>¢16.773.960,00</t>
  </si>
  <si>
    <t>SOCIEDAD PERIODÍSTICA EXTRA LTDA</t>
  </si>
  <si>
    <t>¢16.757.430,00</t>
  </si>
  <si>
    <t>CARLOS CHACON BRENES (RADIO BAHIA PUNTARENAS)</t>
  </si>
  <si>
    <t>CARLOS CHACON BRENES (RADIO 88 ESTEREO)</t>
  </si>
  <si>
    <t>JULIO ROMERO PIEDRA</t>
  </si>
  <si>
    <t>$12.000,00</t>
  </si>
  <si>
    <t>SISTEMAS CONVERGENTES SOCIEDAD ANONIMA</t>
  </si>
  <si>
    <t>SPC INTERNACIONAL SOCIEDAD ANONIMA</t>
  </si>
  <si>
    <t>A E C ELECTRONICA SOCIEDAD ANONIMA</t>
  </si>
  <si>
    <t>CENTRAL DE SERVICIOS PC SOCIEDAD ANONIMA</t>
  </si>
  <si>
    <t>COMPONENTES EL ORBE SOCIEDAD ANONIMA</t>
  </si>
  <si>
    <t>2014LN-000001-0008300001</t>
  </si>
  <si>
    <t>Adquisición de equipo de cómputo</t>
  </si>
  <si>
    <t>$31.048,29</t>
  </si>
  <si>
    <t>$6.372,88</t>
  </si>
  <si>
    <t>$161.924,14</t>
  </si>
  <si>
    <t>$118.764,13</t>
  </si>
  <si>
    <t>$1.274,48</t>
  </si>
  <si>
    <t>$21.289,20</t>
  </si>
  <si>
    <t>2014CD-000176-ARESEP</t>
  </si>
  <si>
    <t>2014CD-000179-ARESEP</t>
  </si>
  <si>
    <t>Contratación de servicios profesionales para determinar la cadena de valor suministro completa de todos los combustibles derivados de hidrocarburos en Costa Rica.</t>
  </si>
  <si>
    <t>Contratación de servicios profesionales para la elaboración de auditorías de demanda, en las rutas del servicio de transporte remunerado de personas, modalidad autobús que brindan el servicio en los corredores San José-Heredia y San José-Moravia</t>
  </si>
  <si>
    <t>UNIVERSIDAD DE COSTA RICA</t>
  </si>
  <si>
    <t>2014CD-000036-0008300001</t>
  </si>
  <si>
    <t>2014CD-000035-0008300001</t>
  </si>
  <si>
    <t>2014CD-000034-0008300001</t>
  </si>
  <si>
    <t>2014CD-000033-0008300001</t>
  </si>
  <si>
    <t>2014CD-000032-0008300001</t>
  </si>
  <si>
    <t xml:space="preserve">Adquisición e instalación de un aire acondicionado, tipo Mini Split de 12000 BTU </t>
  </si>
  <si>
    <t xml:space="preserve">Adquisición, instalación y balanceo de 11 llantas doble propósito 265/70 R16 para aplicación en vehículos 4X4, Mitsubishi Montero, Toyota Hilux, Toyota Four Runner </t>
  </si>
  <si>
    <t xml:space="preserve">Adquisición de un equipo multifuncional Láser a color </t>
  </si>
  <si>
    <t xml:space="preserve">Contratación para el cambio parcial de techo y reparaciones menores en el edificio principal y anexo de la ARESEP en Sabana Sur </t>
  </si>
  <si>
    <t>2014CD-000039-0008300001</t>
  </si>
  <si>
    <t>2014CD-000042-0008300001</t>
  </si>
  <si>
    <t>2014CD-000043-0008300001</t>
  </si>
  <si>
    <t>2014CD-000044-0008300001</t>
  </si>
  <si>
    <t>2014CD-000046-0008300001</t>
  </si>
  <si>
    <t>2014CD-000050-0008300001</t>
  </si>
  <si>
    <t>2014CD-000052-0008300001</t>
  </si>
  <si>
    <t>2014CD-000055-0008300001</t>
  </si>
  <si>
    <t xml:space="preserve">Adquisición de tiquete aéreo San José - San Salvador - San José </t>
  </si>
  <si>
    <t xml:space="preserve">Adquisición de tiquete aéreo San José- Bogotá Colombia- San José </t>
  </si>
  <si>
    <t xml:space="preserve">Contratar los servicios profesionales de una persona física o jurídica, para la implementación de la firma digital dentro del sistema informático Microsoft SharePoint 2013 y otros ajustes </t>
  </si>
  <si>
    <t xml:space="preserve">Contratación de la renovación del servicio de soporte y mantenimiento de software que permite la administración de las bases de datos Institucionales </t>
  </si>
  <si>
    <t xml:space="preserve">Contratación de servicios profesionales para la realización de estudio de opinión para medir la percepción de los usuarios de los servicios públicos regulados por la ARESEP </t>
  </si>
  <si>
    <t>2014CD-000040-0008300001</t>
  </si>
  <si>
    <t xml:space="preserve">Adquisición de tiquete aéreo San José - Santiago de Chile - San José </t>
  </si>
  <si>
    <t>Contratación de la renovación por dos años de doscientas ochenta (280) licencias de bitdefender sbs security</t>
  </si>
  <si>
    <t>RECAUCHADORA TRAC TACO SOCIEDAD ANONIMA</t>
  </si>
  <si>
    <t>$1.516,46</t>
  </si>
  <si>
    <t>$16.255,05</t>
  </si>
  <si>
    <t>MARVIN RODRIGUEZ SANDI</t>
  </si>
  <si>
    <t>¢5.286.476,00</t>
  </si>
  <si>
    <t>BDS ASESORES JURIDICOS SOCIEDAD ANONIMA</t>
  </si>
  <si>
    <t>Contratación de servicios profesionales de un despacho de abogados con profesionales en derecho laboral, con experiencia en regímenes de salario del sector público. Contratación según demanda. Precio estimado total ¢12.375.000,00</t>
  </si>
  <si>
    <t>¢75.000,00
Precio por hora</t>
  </si>
  <si>
    <t>¢9.322.000,00</t>
  </si>
  <si>
    <t>DUNIA VILLALOBOS ROJAS</t>
  </si>
  <si>
    <t>¢8.950.000,00</t>
  </si>
  <si>
    <t>¢405.965,00</t>
  </si>
  <si>
    <t>SOLUCIONES PARA LA ALTA GERENCIA AG SOCIEDAD ANONIMA</t>
  </si>
  <si>
    <t>$2.740,00</t>
  </si>
  <si>
    <t>CONSOLTEC INFORMATICA SOCIEDAD ANONIMA</t>
  </si>
  <si>
    <t>¢3.957.000,00</t>
  </si>
  <si>
    <t>¢955.730,00</t>
  </si>
  <si>
    <t>¢293.110,00</t>
  </si>
  <si>
    <t>¢40.000.000,00</t>
  </si>
  <si>
    <t>2014LA-000004-ARESEP</t>
  </si>
  <si>
    <t>Adquisición de Tiquete aéreo San José- Méjico Yucatan- San José</t>
  </si>
  <si>
    <t>2014CD-000053-0008300001</t>
  </si>
  <si>
    <t>Contratación de servicios profesionales para la elaboración de un diagnóstico de clima organizacional</t>
  </si>
  <si>
    <t>2014CD-000054-0008300001</t>
  </si>
  <si>
    <t>Adquisición de equipo de desarrollo para el sistema de regulación tarifaria</t>
  </si>
  <si>
    <t>Adquisición de 2 tiquetes aéreos San José-Cuzco, Perú-San José</t>
  </si>
  <si>
    <t>2014CD-000056-0008300001</t>
  </si>
  <si>
    <t>Adquisición de cables para red institucional de datos</t>
  </si>
  <si>
    <t>2014CD-000057-0008300001</t>
  </si>
  <si>
    <t>Adquisición de silla ergonómica</t>
  </si>
  <si>
    <t>2014CD-000058-0008300001</t>
  </si>
  <si>
    <t>Contratación de diseño y producción de cinco audiovisuales informativos para los usuarios</t>
  </si>
  <si>
    <t>2014CD-000059-0008300001</t>
  </si>
  <si>
    <t>Adquisición de licencia anual para uso de Sofware DISC asociado con evaluación de competencias laborales</t>
  </si>
  <si>
    <t>2014CD-000060-0008300001</t>
  </si>
  <si>
    <t>Adquisición de un archivador móvil.</t>
  </si>
  <si>
    <t>2014CD-000061-0008300001</t>
  </si>
  <si>
    <t>Renovación de licenciamiento de herramienta para monitoreo</t>
  </si>
  <si>
    <t>2014CD-000062-0008300001</t>
  </si>
  <si>
    <t>Adquisición de una mesa fija para la revisión de documentos y dos sillas</t>
  </si>
  <si>
    <t>2014CD-000063-0008300001</t>
  </si>
  <si>
    <t>Contratar los servicios profesionales para el desarrollo conceptual, diseño y material para la implementación de una estrategia de comunicación</t>
  </si>
  <si>
    <t>2014CD-000064-0008300001</t>
  </si>
  <si>
    <t>Adquisición de Extintores contra Incendio</t>
  </si>
  <si>
    <t>2014CD-000065-0008300001</t>
  </si>
  <si>
    <t>2014CD-000066-0008300001</t>
  </si>
  <si>
    <t>Contratación de salón, servicio de alimentación y equipo audiovisual para realizar foro de capacitación IV trimestre 2014</t>
  </si>
  <si>
    <t>2014CD-000067-0008300001</t>
  </si>
  <si>
    <t>Adquisición de Tiquete Aereo San José - Cuzco, Peru - San José</t>
  </si>
  <si>
    <t>2014CD-000068-0008300001</t>
  </si>
  <si>
    <t>Adquisición de Tiquete aéreo  Costa Rica (San José)- Brasil (Brasilia) - Costa Rica (San José)</t>
  </si>
  <si>
    <t>2014CD-000069-0008300001</t>
  </si>
  <si>
    <t>Adquisición de tiquete aéreo San José-Montevideo, Uruguay- San José</t>
  </si>
  <si>
    <t>2014CD-000070-0008300001</t>
  </si>
  <si>
    <t>Contratación del desarrollo de una aplicación informática</t>
  </si>
  <si>
    <t>2014CD-000071-0008300001</t>
  </si>
  <si>
    <t>2014CD-000072-0008300001</t>
  </si>
  <si>
    <t>Adquisición de un proyector de multimedia portátil</t>
  </si>
  <si>
    <t>2014CD-000074-0008300001</t>
  </si>
  <si>
    <t>2014CD-000076-0008300001</t>
  </si>
  <si>
    <t>Contratación del servicio de impresión de 500 folletos de Reglamento</t>
  </si>
  <si>
    <t>2014CD-000077-0008300001</t>
  </si>
  <si>
    <t>Contratación de servicio para la elaboración de videos sobre derechos de los usuarios y obligaciones de las empresas que brindan el servicio de acueducto y alcantarillado</t>
  </si>
  <si>
    <t>2014CD-000078-0008300001</t>
  </si>
  <si>
    <t>Contratación de servicio para el diseño e impresión de brochures de consejos para compra e instalación de Gas Licuado de Petróleo</t>
  </si>
  <si>
    <t>2014CD-000079-0008300001</t>
  </si>
  <si>
    <t>Adquisicion de software</t>
  </si>
  <si>
    <t>2014CD-000080-0008300001</t>
  </si>
  <si>
    <t>Contratación del diseño, diagramación e impresión</t>
  </si>
  <si>
    <t>2014CD-000081-0008300001</t>
  </si>
  <si>
    <t>Compra de equipo de cómputo II</t>
  </si>
  <si>
    <t>2014CD-000082-0008300001</t>
  </si>
  <si>
    <t>Adquisición de Recipientes Plásticos resistente para desechos ordinarios y reciclaje</t>
  </si>
  <si>
    <t>2014CD-000083-0008300001</t>
  </si>
  <si>
    <t>Compra de 3 tiquetes de ida y vuelta de transporte aéreo a Bogota, Colombia</t>
  </si>
  <si>
    <t>2014CD-000051-0008300001</t>
  </si>
  <si>
    <t>Compra de 2 televisores para reuniones y 4 grabadoras de voz para la grabación de comparencias y conciliaciones.</t>
  </si>
  <si>
    <t>¢5.817.800,00</t>
  </si>
  <si>
    <t>$5.939,28</t>
  </si>
  <si>
    <t>$781,40</t>
  </si>
  <si>
    <t>¢435.050,00</t>
  </si>
  <si>
    <t>¢5.925.000,00</t>
  </si>
  <si>
    <t>$4.719,90</t>
  </si>
  <si>
    <t>$9.203,00</t>
  </si>
  <si>
    <t>¢8.473.000,00</t>
  </si>
  <si>
    <t>¢588.956,00</t>
  </si>
  <si>
    <t>$400,02</t>
  </si>
  <si>
    <t>¢3.058.075,00</t>
  </si>
  <si>
    <t>¢11.900.000,00</t>
  </si>
  <si>
    <t>$5.300,00</t>
  </si>
  <si>
    <t>¢1.383.064,00</t>
  </si>
  <si>
    <t>$22.000,00</t>
  </si>
  <si>
    <t>¢452.00,00</t>
  </si>
  <si>
    <t>¢2.190.000,00</t>
  </si>
  <si>
    <t>$1.525,50</t>
  </si>
  <si>
    <t>¢380.132,00</t>
  </si>
  <si>
    <t>¢646.190,50</t>
  </si>
  <si>
    <t>2014CD-000047-0008300001</t>
  </si>
  <si>
    <t>2014CD-000048-0008300001</t>
  </si>
  <si>
    <t>2014CD-000049-0008300001</t>
  </si>
  <si>
    <t>Adquisición de sistema de registro de asistencia</t>
  </si>
  <si>
    <t>SISTEMAS DE TIEMPO SOCIEDAD ANONIMA</t>
  </si>
  <si>
    <t>¢6.547.200,00</t>
  </si>
  <si>
    <t>Adquisición de caja de seguridad</t>
  </si>
  <si>
    <t>COMERCIAL SEYMA SOCIEDAD ANONIMA</t>
  </si>
  <si>
    <t>$1.020,30</t>
  </si>
  <si>
    <t>Adquisición de artículos de oficina</t>
  </si>
  <si>
    <t>INVERSIONES LA RUECA SOCIEDAD ANONIMA</t>
  </si>
  <si>
    <t>¢177,780.00</t>
  </si>
  <si>
    <t>COMERCIALIZADORA A T DEL SUR SOCIEDAD ANONIMA</t>
  </si>
  <si>
    <t>¢120.056,00</t>
  </si>
  <si>
    <t>SAUTER MAYOREO SOCIEDAD ANONIMA</t>
  </si>
  <si>
    <t>¢422.107,13</t>
  </si>
  <si>
    <t>INAAMO SOCIEDAD ANONIMA</t>
  </si>
  <si>
    <t>¢278.331,07</t>
  </si>
  <si>
    <t>EUGRESA SOCIEDAD ANONIMA</t>
  </si>
  <si>
    <t>¢678.043,00</t>
  </si>
  <si>
    <t>AUDIO &amp; VIDEO GURUS DE COSTA RICA SOCIEDAD ANONIMA</t>
  </si>
  <si>
    <t>$4.125,63</t>
  </si>
  <si>
    <t>$894.89</t>
  </si>
  <si>
    <t>ALDI ZELEDON Y ASOCIADOS SOCIEDAD ANONIMA</t>
  </si>
  <si>
    <t>$997.313,00</t>
  </si>
  <si>
    <t>INTEGRATED TECNICAL SERVICES ITS SOCIEDAD ANONIMA</t>
  </si>
  <si>
    <t>¢5.757.000,00</t>
  </si>
  <si>
    <t>GRUPO DE PRODUCCION CREATIVA G P C LIMITADA</t>
  </si>
  <si>
    <t>TIMS ASSESSMENT GROUP LATIN AMERICA SOCIEDAD ANONIMA</t>
  </si>
  <si>
    <t>ALTA TECNOLOGIA SOCIEDAD ANONIMA</t>
  </si>
  <si>
    <t>CONSORCIO ESPINOZA SAENZ SOCIEDAD ANONIMA</t>
  </si>
  <si>
    <t>¢246.792,00</t>
  </si>
  <si>
    <t>ASESORIA OPTIMA EN SEGURIDAD INDUSTRIAL ASOSI SOCIEDAD ANONIMA</t>
  </si>
  <si>
    <t>ELECTRONIC ENGINEERING SOCIEDAD ANONIMA</t>
  </si>
  <si>
    <t>IVONNE EUGENIA TREJOS RAMIREZ</t>
  </si>
  <si>
    <t>$912,14</t>
  </si>
  <si>
    <t>$2.697,34</t>
  </si>
  <si>
    <t>$1.250,53</t>
  </si>
  <si>
    <t>MULTISERVICIOS FACSIMIL SOCIEDAD ANONIMA</t>
  </si>
  <si>
    <t>ITECSA SOFTWARE SOCIEDAD ANONIMA</t>
  </si>
  <si>
    <t>GRUPO PALABRA CREATIVA SOCIEDAD ANONIMA</t>
  </si>
  <si>
    <t>DIEZ DE DIAMANTES SOCIEDAD ANONIMA</t>
  </si>
  <si>
    <t>GLOBALEX SISTEMAS INFORMATICOS SOCIEDAD DE RESPONSABILIDAD LIMITADA</t>
  </si>
  <si>
    <t>¢672.000,00</t>
  </si>
  <si>
    <t>¢6.820.000,00</t>
  </si>
  <si>
    <t>$1.242,86</t>
  </si>
  <si>
    <t>MAQUILADO Y SERVICIOS GRAFICOS AC SOCIEDAD ANONIMA</t>
  </si>
  <si>
    <t>ASESORES EN COMPUTO Y EQUIPOS DE OFICINA DE COSTA RICA SOCIEDAD ANONIMA</t>
  </si>
  <si>
    <t>$718,14</t>
  </si>
  <si>
    <t>STORAGEWARE SOLUTIONS SOCIEDAD ANONIMA</t>
  </si>
  <si>
    <t>$6.650,00</t>
  </si>
  <si>
    <t>NORTEC CONSULTING SOCIEDAD ANONIMA</t>
  </si>
  <si>
    <t>$7.057,51</t>
  </si>
  <si>
    <t>CAISA INC DE COSTA RICA SOCIEDAD ANONIMA</t>
  </si>
  <si>
    <t>$2.583,54</t>
  </si>
  <si>
    <t>2014CD-000084-0008300001</t>
  </si>
  <si>
    <t>Adquisición de normas y libros técnicos en ingeniería</t>
  </si>
  <si>
    <t>¢2.514.500,00</t>
  </si>
  <si>
    <t>2014LA-000007-0008300001</t>
  </si>
  <si>
    <t>2014LA-000008-0008300001</t>
  </si>
  <si>
    <t>2014LA-000009-0008300001</t>
  </si>
  <si>
    <t>Contratación de servicios profesionales para el soporte y mantenimiento técnico de los sistemas de información de la ARESEP</t>
  </si>
  <si>
    <t>Contratación del servicio de transcripción de grabaciones</t>
  </si>
  <si>
    <t>Adquisición de un vehículo tipo rural 4 x 4, Pick Up, doble cabina.</t>
  </si>
  <si>
    <t>EXCELENCIA EN SERVICIOS IT Y OUTSOURCING SOCIEDAD ANONIMA</t>
  </si>
  <si>
    <t>INGRID FERNANDEZ VALLE</t>
  </si>
  <si>
    <t>¢11.940,00 
costo por hora</t>
  </si>
  <si>
    <t>¢1.050,00
costo por hora</t>
  </si>
  <si>
    <t>VEHICULOS INTERNACIONALES VEINSA SOCIEDAD ANONIMA</t>
  </si>
  <si>
    <t>$41.200,00</t>
  </si>
  <si>
    <t>¢185.000.000,00</t>
  </si>
  <si>
    <t>2014CD-000162-ARESEP</t>
  </si>
  <si>
    <t>Contratación de servicios profesionales para el diseño del sistema de evaluación del desempeño de los funcionarios de la ARESEP</t>
  </si>
  <si>
    <t>¢20.000.000,00</t>
  </si>
  <si>
    <t>2014CD-000175-ARESEP</t>
  </si>
  <si>
    <t>¢13.000.000,00</t>
  </si>
  <si>
    <t>Contratación de servicios profesionales para el diseño de un modelo para el reconocimiento tarifario de los costos de inversión del ICE como operador estatal de servicios de electricidad, basado en el enfoque de necesidades de efectivo.</t>
  </si>
  <si>
    <t>2014CD-000222-ARESEP</t>
  </si>
  <si>
    <t>Contratación de servicios profesionales para evaluación de riesgos y sistema fijo contra incendios de la infraestructura para almacenamiento a granel y llenado de cilindros que utilizan los entes regulados que brindan el servicio público de suministro de gas licuado de petróleo (GLP)</t>
  </si>
  <si>
    <t>BENEMERITO CUERPO DE BOMBEROS DE COSTA RICA S.A.</t>
  </si>
  <si>
    <t>¢8.500.000,00</t>
  </si>
  <si>
    <t>2014CD-000260-ARESEP</t>
  </si>
  <si>
    <t>2014CD-000263-ARESEP</t>
  </si>
  <si>
    <t>Contratación de servicios de campaña informativa para los usuarios de GLP</t>
  </si>
  <si>
    <t>Contratación de servicios de campaña informativa para los usuarios  de bus y taxi</t>
  </si>
  <si>
    <t>Contratación de servicios profesionales para revisar, analizar y validar el proyecto que define la metodología para la  implementación de un sistema unificado de contabilidad regulatoria para las empresas de distribución eléctrica en Costa Rica</t>
  </si>
  <si>
    <t>QUANTUM ANDES SAC</t>
  </si>
  <si>
    <t>¢49.458.500,00</t>
  </si>
  <si>
    <t>TOTAL PARTS CR SOCIEDAD ANONIMA</t>
  </si>
  <si>
    <t>¢790.646,31</t>
  </si>
  <si>
    <t>CENTRAL DE RADIOS CDR S.A.</t>
  </si>
  <si>
    <t>CADENAS DE EMISORAS COLUMBIA S.A.</t>
  </si>
  <si>
    <t>¢1.208.000,00</t>
  </si>
  <si>
    <t>¢8.618.400,00</t>
  </si>
  <si>
    <t>¢7.296.000,00</t>
  </si>
  <si>
    <t>¢7.100.500,00</t>
  </si>
  <si>
    <t>¢9.997.800,00</t>
  </si>
  <si>
    <t>¢2.093.040,00</t>
  </si>
  <si>
    <t>¢800.000,00</t>
  </si>
  <si>
    <t>¢4.706.063,01</t>
  </si>
  <si>
    <t>RADIO MUSICAL</t>
  </si>
  <si>
    <t>GRUPO RADIOFÓNICO OMEGA S.A.</t>
  </si>
  <si>
    <t>¢13.406.400,00</t>
  </si>
  <si>
    <t>¢13.132.800,00</t>
  </si>
  <si>
    <t>¢12.910.000,00</t>
  </si>
  <si>
    <t>¢14.996.700,00</t>
  </si>
  <si>
    <t>¢4.011.660,00</t>
  </si>
  <si>
    <t>¢1.599.000,00</t>
  </si>
  <si>
    <t>AS MEDIA S.A. (CANAL 9)</t>
  </si>
  <si>
    <t>Procesos de Contratación - Periodo 2014</t>
  </si>
  <si>
    <t>Procesos de Contratación - Periodo 2013</t>
  </si>
  <si>
    <t>Procesos de Contratación - Periodo 2012</t>
  </si>
  <si>
    <t>Procesos de Contratación - Periodo 2011</t>
  </si>
  <si>
    <t>Procesos de Contratación - Periodo 2010</t>
  </si>
  <si>
    <t>2014CD-000258-ARESEP</t>
  </si>
  <si>
    <t>Contratación de la reparación de un equipo multifuncional RICOH</t>
  </si>
  <si>
    <t>¢440.082,66</t>
  </si>
  <si>
    <t>2014CD-000243-ARESEP</t>
  </si>
  <si>
    <t>Suscripición de periódicos para el año 2015</t>
  </si>
  <si>
    <t>SOCIEDAD PERIODISTICA EXTRA LIMITADA</t>
  </si>
  <si>
    <t>PROPERIODICOS LIMITADA</t>
  </si>
  <si>
    <t>GRUPO NACION G N SOCIEDAD ANONIMA</t>
  </si>
  <si>
    <t>¢22.000,00</t>
  </si>
  <si>
    <t>¢432.000,00</t>
  </si>
  <si>
    <t>¢794.500,00</t>
  </si>
  <si>
    <t>¢1.274.000,00</t>
  </si>
  <si>
    <t>Procesos de Contratación - Periodo 2015</t>
  </si>
  <si>
    <t>Licitaciones Abreviadas - Merlink</t>
  </si>
  <si>
    <t>No hay por el momento</t>
  </si>
  <si>
    <t>2015CD-000015-ARESEP</t>
  </si>
  <si>
    <t>2015CD-000018-ARESEP</t>
  </si>
  <si>
    <t>2015CD-000019-ARESEP</t>
  </si>
  <si>
    <t>2015CD-000029-ARESEP</t>
  </si>
  <si>
    <t>2015CD-000035-ARESEP</t>
  </si>
  <si>
    <t>Contratación de servicios profesionales para la incorporación a la muestra de las encuestas salariales de junio de 2008 a diciembre 2014, los datos salariales del sector de telecomunicaciones (ICE)</t>
  </si>
  <si>
    <t>Contratación de la instalación de controles de acceso y salida de la Auditoría Interna y los dispositivos respectivos</t>
  </si>
  <si>
    <t>Contratación de servicios profesionales para actualizar los planos de una estación de servicio expendedora de combustibles</t>
  </si>
  <si>
    <t>Publicación de anuncio en la Revista Somos, edición conmemorativa de 150 Aniversario del Cuerpo de Bomberos </t>
  </si>
  <si>
    <t>BCNETWORK S.A.</t>
  </si>
  <si>
    <t>PRICE WATERHOUSE COOPERS CONSULTORES, S.A.</t>
  </si>
  <si>
    <t>RICHARD ORDOÑEZ URIBE</t>
  </si>
  <si>
    <t>COLEGIO FEDERADO DE INGENIEROS Y ARQUITECTOS DE COSTA RICA</t>
  </si>
  <si>
    <t>Contratación de servicios para el monitoreo de noticias y redes sociales para la ARESEP</t>
  </si>
  <si>
    <t>2015LA-000001-0008300001</t>
  </si>
  <si>
    <t>COES COMUNICACION DEL SIGLO XXI SOCIEDAD ANONIMA</t>
  </si>
  <si>
    <t>$13.200,00</t>
  </si>
  <si>
    <t>$4.695,68</t>
  </si>
  <si>
    <t>2015CD-000002-0008300001</t>
  </si>
  <si>
    <t>Contratación de servicio de alimentación para sesiones regulatorias de la Intendencia de Transporte</t>
  </si>
  <si>
    <t>ALBERTO ENRIQUE VALVERDE VALVERDE</t>
  </si>
  <si>
    <t>2015CD-000001-0008300001</t>
  </si>
  <si>
    <t>Adquisición de 50.000 hojas en papel bond color verde</t>
  </si>
  <si>
    <t>2015CD-000003-0008300001</t>
  </si>
  <si>
    <t>Adquisición e instalación de lámpara para proyector </t>
  </si>
  <si>
    <t>LUIS FERNANDO SANTAMARIA BARRANTES</t>
  </si>
  <si>
    <t>2015CD-000004-0008300001</t>
  </si>
  <si>
    <t>JUAN CARLOS CAMACHO MOLINA</t>
  </si>
  <si>
    <t>2015CD-000005-0008300001</t>
  </si>
  <si>
    <t>Contratación de Catering Service para las “Discusiones Regulatorias Servicio Público de Autobús. Ciclo de foros sobre la metodología para el cálculo de tarifas”</t>
  </si>
  <si>
    <t>LAUS DEO INVERSIONES P&amp;D SOCIEDAD ANONIMA</t>
  </si>
  <si>
    <t>2015CD-000006-0008300001</t>
  </si>
  <si>
    <t>Adquisición de un tiquete aéreo San José-Ciudad de Guatemala-San José</t>
  </si>
  <si>
    <t>2015CD-000007-0008300001</t>
  </si>
  <si>
    <t xml:space="preserve">Adquisición de Papelería de Uso Institucional </t>
  </si>
  <si>
    <t>MERCATICO SOCIEDAD ANONIMA</t>
  </si>
  <si>
    <t>2015CD-000008-0008300001</t>
  </si>
  <si>
    <t>Adquisición de un tiquete aéreo San José-Madrid España-San José</t>
  </si>
  <si>
    <t>2015CD-000009-0008300001</t>
  </si>
  <si>
    <t>Adquisición de suministros para equipo Multifuncional, marca RICOH, modelo MP C6003, para el stock de suministros del periodo</t>
  </si>
  <si>
    <t>2015CD-000013-0008300001</t>
  </si>
  <si>
    <t>Diseño e impresión de brochures sobre la Aplicación telefónica Estaciones CR</t>
  </si>
  <si>
    <t>CORPORACION AHRENS &amp; ARCE SOCIEDAD ANONIMA</t>
  </si>
  <si>
    <t>2015CD-000010-0008300001</t>
  </si>
  <si>
    <t>2015CD-000011-0008300002</t>
  </si>
  <si>
    <t>2015CD-000012-0008300003</t>
  </si>
  <si>
    <t>2015CD-000014-0008300001</t>
  </si>
  <si>
    <t>2015CD-000015-0008300001</t>
  </si>
  <si>
    <t>2015CD-000016-0008300001</t>
  </si>
  <si>
    <t>2015CD-000017-0008300001</t>
  </si>
  <si>
    <t>2015CD-000018-0008300001</t>
  </si>
  <si>
    <t>2015CD-000019-0008300001</t>
  </si>
  <si>
    <t>2015CD-000020-0008300001</t>
  </si>
  <si>
    <t>2015CD-000021-0008300001</t>
  </si>
  <si>
    <t>2015CD-000022-0008300001</t>
  </si>
  <si>
    <t>2015CD-000023-0008300001</t>
  </si>
  <si>
    <t>DISEÑO EDITORIAL M Y F SOCIEDAD ANONIMA</t>
  </si>
  <si>
    <t>Contratación de servicio de diseño e impresión de leyes de la ARESEP, formato libro</t>
  </si>
  <si>
    <t xml:space="preserve">Impresión de carpetas institucionales </t>
  </si>
  <si>
    <t>PROFESIONALES EN VENTAS PROVENTAS SOCIEDAD ANONIMA</t>
  </si>
  <si>
    <t>Contratación de servicios para diseño y grabado de Informe de Labores 2014 en digital, con formato de E-book</t>
  </si>
  <si>
    <t>GRUPO HAJIME.COM SOCIEDAD ANONIMA</t>
  </si>
  <si>
    <t>Servicio de alimentación para actividad en la Autoridad Reguladora de los Servicios Públicos</t>
  </si>
  <si>
    <t>CLAUDIA YURLEY ARAYA RODRIGUEZ</t>
  </si>
  <si>
    <t>Adquisición de televisor de pantalla plana tecnología LED full HD</t>
  </si>
  <si>
    <t>$599,00</t>
  </si>
  <si>
    <t>Compra de tiquetes aéreos San José- Bogotá- San José</t>
  </si>
  <si>
    <t>Compra de tiquetes aéreos San José- Río de Janeiro- San José</t>
  </si>
  <si>
    <t>Elaboración de signos externos y promocionales de la ARESEP</t>
  </si>
  <si>
    <t>LA TIENDA PUBLICITARIA SOCIEDAD ANONIMA</t>
  </si>
  <si>
    <t>Contratación de Servicio de Mantenimiento Preventivo y Correctivo de la Flotilla Vehicular</t>
  </si>
  <si>
    <t>Adquisición de un mini proyector</t>
  </si>
  <si>
    <t>GLOBAL ALLIANCE OF CENTRO AMERICA SOCIEDAD ANONIMA</t>
  </si>
  <si>
    <t xml:space="preserve">Contratación de la renovación de garantías plataforma virtual </t>
  </si>
  <si>
    <t>$10.995,00</t>
  </si>
  <si>
    <t>Adquisición de Silla Ergonómica</t>
  </si>
  <si>
    <t>$339,00</t>
  </si>
  <si>
    <t xml:space="preserve">Contratación e instalación de un módulo electrónico para UPS Blade modular de 12 KVA </t>
  </si>
  <si>
    <t>COMTEL INGENIERIA SOCIEDAD ANONIMA</t>
  </si>
  <si>
    <t>$9.201,59</t>
  </si>
  <si>
    <t>2015CD-000026-0008300001</t>
  </si>
  <si>
    <t>2015CD-000029-0008300001</t>
  </si>
  <si>
    <t>Adquisicíón de foliador electrónico de marcaje rápido.</t>
  </si>
  <si>
    <t>GUILLERMO RODRIGUEZ ROJAS</t>
  </si>
  <si>
    <t>Adquisición de un tiquete a Medellín Colombia para la participación en el II Congreso Internacional de Acueductos Rurales y Municipios Prestadores Directos</t>
  </si>
  <si>
    <t>No se realizó ninguna licitación pública en el 2013</t>
  </si>
  <si>
    <t>2014CD-000185-ARESEP</t>
  </si>
  <si>
    <t>Contratación de servicios profesionales para el desarrollo de la capacidad de gestión de procesos institucional de la ARESEP</t>
  </si>
  <si>
    <t>2014CD-000236-ARESEP</t>
  </si>
  <si>
    <t>Contratacion de Servicios Profesionales para la elaboración de la I Etapa del procedimiento para el cálculo de la demanda en las rutas de autobus por categorias, a partir de los siguientes componentes: (a) las características de la ruta, (b) las características del área que sirve y (c) los indicadores de demanda".</t>
  </si>
  <si>
    <t>¢74.610.000,00</t>
  </si>
  <si>
    <t>2015CD-000043-ARESEP</t>
  </si>
  <si>
    <t>2015CD-000049-ARESEP</t>
  </si>
  <si>
    <t>Contratación de servicios de lavado y encerado de vehículos</t>
  </si>
  <si>
    <t>2015CD-000065-ARESEP</t>
  </si>
  <si>
    <t>Contratación de servicios profesionales con la universidad nacional de costa rica a través del centro internacional de política económica de la universidad nacional (cinpe), para diseñar, calcular y analizar un conjunto de indicadores básicos de productividad y de eficiencia en la prestación de los servicios públicos de acueductos y alcantarillados</t>
  </si>
  <si>
    <t>Contratación de los servicios profesionales, del Benemérito Cuerpo de Bomberos como ente de derecho público, para la evaluación de riesgos de incendios en las estaciones de servicio del país</t>
  </si>
  <si>
    <t>BENEMÉRITO CUERPO DE BOMBEROS DE COSTA RICA</t>
  </si>
  <si>
    <t>TINO CAR WASH S.A.</t>
  </si>
  <si>
    <t>2015CD-000024-0008300001</t>
  </si>
  <si>
    <t>2015CD-000025-0008300001</t>
  </si>
  <si>
    <t>2015CD-000027-0008300001</t>
  </si>
  <si>
    <t>2015CD-000028-0008300001</t>
  </si>
  <si>
    <t>2015CD-000030-0008300001</t>
  </si>
  <si>
    <t>2015CD-000031-0008300001</t>
  </si>
  <si>
    <t>2015CD-000034-0008300001</t>
  </si>
  <si>
    <t>2015CD-000035-0008300001</t>
  </si>
  <si>
    <t>2015CD-000036-0008300001</t>
  </si>
  <si>
    <t>ERIAL B Q SOCIEDAD ANONIMA</t>
  </si>
  <si>
    <t>Compra de papel en forma continua</t>
  </si>
  <si>
    <t>MUNDO CREATIVO SOCIEDAD ANONIMA</t>
  </si>
  <si>
    <t>Comprar una cámara fotográfica profesional</t>
  </si>
  <si>
    <t>COMPAÑIA TECNICA Y COMERCIAL SATEC SOCIEDAD ANONIMA</t>
  </si>
  <si>
    <t>$593,25</t>
  </si>
  <si>
    <t>LUIS DIEGO BOLAÑOS SOTO</t>
  </si>
  <si>
    <t xml:space="preserve">Contratación de servicios profesionales para la auditoría de estados financieros al 31 de Diciembre de 2014 </t>
  </si>
  <si>
    <t>DESPACHO CASTILLO DAVILA Y ASOCIADOS</t>
  </si>
  <si>
    <t xml:space="preserve">Adquisición de tiquete aéreo San José-Montevideo (Uruguay)-San José </t>
  </si>
  <si>
    <t xml:space="preserve">Adquisición de tiquete aéreo San José - Washington - San José </t>
  </si>
  <si>
    <t>Contratación de servicios de información personal y crediticia</t>
  </si>
  <si>
    <t>CERO RIESGO INFORMACION CREDITICIA DIGITALIZADA SOCIEDAD ANONIMA</t>
  </si>
  <si>
    <t>Adquisición de tiquete aéreo San José-Cartagena (Colombia)</t>
  </si>
  <si>
    <t>2015LA-000002-0008300001</t>
  </si>
  <si>
    <t>Adquisición de cartuchos de tinta y tóner para impresoras de inyección de tinta, láser de uso institucional</t>
  </si>
  <si>
    <t>$3.190,26</t>
  </si>
  <si>
    <t>REPRESENTACIONES SUMI COMP EQUIPOS SOCIEDAD ANONIMA</t>
  </si>
  <si>
    <t>$1.760,74</t>
  </si>
  <si>
    <t>SERVICIOS TECNICOS ESPECIALIZADOS S T E SOCIEDAD ANONIMA</t>
  </si>
  <si>
    <t>$8.780,11</t>
  </si>
  <si>
    <t>Contratación de servicios profesionales para el diseño de un modelo para determinar los costos de operación y mantenimiento de vehículos para el transporte remunerado de personas en la modalidad autobús</t>
  </si>
  <si>
    <t>2015CD-000033-ARESEP</t>
  </si>
  <si>
    <t>Reparación y mantenimiento de fotocopiadora KYOCERA, modelo KM5050, activo 6964.</t>
  </si>
  <si>
    <t>2015CD-000042-ARESEP</t>
  </si>
  <si>
    <t>2015CD-000048-ARESEP</t>
  </si>
  <si>
    <t>Contratación de servicios profesionales al laboratorio de análisis ambiental de la universidad nacional para la verificación de la calidad del agua potable en acueductos operados por el AYA en las zonas Huetar Atlántica y Pacífico Central</t>
  </si>
  <si>
    <t>2015CD-000050-ARESEP</t>
  </si>
  <si>
    <t>Contratación para la selección de un banco estatal para la constitución de un fideicomiso como instrumento administrativo con el objeto de construir un edificio llave en mano, que albergue las oficinas de la Autoridad Reguladora (ARESEP) y la Superintendencia de Telecomunicaciones (SUTEL)</t>
  </si>
  <si>
    <t>2015CD-000064-ARESEP</t>
  </si>
  <si>
    <t>Contratación de Servicios Profesionales con la Universidad de Costa Rica con la Escuela de Economía para diseñar, calcular y analizar un conjunto de indicadores básicos de productividad y de eficiencia en la prestación de los servicios públicos de puertos y aeropuertos en Costa Rica</t>
  </si>
  <si>
    <t>2015CD-000066-ARESEP</t>
  </si>
  <si>
    <t>2015CD-000071-ARESEP</t>
  </si>
  <si>
    <t>2015CD-000072-ARESEP</t>
  </si>
  <si>
    <t>2015CD-000083-ARESEP</t>
  </si>
  <si>
    <t>2015CD-000084-ARESEP</t>
  </si>
  <si>
    <t>2015CD-000085-ARESEP</t>
  </si>
  <si>
    <t>2015CD-000086-ARESEP</t>
  </si>
  <si>
    <t>2015CD-000092-ARESEP</t>
  </si>
  <si>
    <t>2015CD-000098-ARESEP</t>
  </si>
  <si>
    <t>2015CD-000102-ARESEP</t>
  </si>
  <si>
    <t>2015CD-000108-ARESEP</t>
  </si>
  <si>
    <t>2015CD-000110-ARESEP</t>
  </si>
  <si>
    <t>2015CD-000120-ARESEP</t>
  </si>
  <si>
    <t>2015CD-000128-ARESEP</t>
  </si>
  <si>
    <t>2015CD-000133-ARESEP</t>
  </si>
  <si>
    <t>2015CD-000137-ARESEP</t>
  </si>
  <si>
    <t>2015CD-000138-ARESEP</t>
  </si>
  <si>
    <t>2015CD-000143-ARESEP</t>
  </si>
  <si>
    <t>2015CD-000147-ARESEP</t>
  </si>
  <si>
    <t>2015CD-000152-ARESEP</t>
  </si>
  <si>
    <t>2015CD-000157-ARESEP</t>
  </si>
  <si>
    <t>2015CD-000160-ARESEP</t>
  </si>
  <si>
    <t>2015CD-000161-ARESEP</t>
  </si>
  <si>
    <t>2015CD-000162-ARESEP</t>
  </si>
  <si>
    <t>2015CD-000180-ARESEP</t>
  </si>
  <si>
    <t>Contratación de Servicios Profesionales con la Universidad de Costa Rica a traves del Instituto de Investigaciones Económicas de la Universidad de Costa Rica (IICE), para diseñar, calcular y analizar un conjunto de indicadores básicos de productividad y de eficiencia en la prestación de los servicios públicos de: (i) generación, transmisión y distribución de electricidad y (ii) expendio de combustibles en planteles de Recope, en Costa Rica.</t>
  </si>
  <si>
    <t>Contratación de servicios profesionales con la Universidad de Costa Rica, Instituto de Investigaciones Económicas (IICE)  para la elaboración de un estudio de mercado, la actualización y determinación de los valores de los parámetros operativos e indicadores de rendimiento del servicio de transporte remunerado de personas, modalidad taxi</t>
  </si>
  <si>
    <t>Contratación de servicios profesional con la universidad nacional-escuela de ciencias ambientales, para el estudio de evaluación del impacto de la implementación de la tarifa hídrica por la Empresa de Servicios Públicos de Heredia, S.A. (ESPH) desde su fecha de inicio</t>
  </si>
  <si>
    <t>Contratación  de un espacio fisico para almacenar material promocional de la Dirección General de Atención al Usuario</t>
  </si>
  <si>
    <t>Reparar y dar mantenimiento a la maquina fotocopiadora marca RICOH, modelo 4502, activo 8291, según lo solicitado en el oficio 170-DSG-2015.</t>
  </si>
  <si>
    <t>Reparar y dar mantenimiento a la maquina fotocopiadora marca RICOH, modelo 4502, activo 8093, según lo solicitado en el oficio 355-AI-2015.</t>
  </si>
  <si>
    <t>Suscripción a la revista "Asphalt Weekly Monitor"</t>
  </si>
  <si>
    <t>Contratación de servicio de mantenimiento preventivo y correctivo de tres motonetas de la ARESEP</t>
  </si>
  <si>
    <t>Contratación de servicios profesionales para la actualización del estudio de mercado salarial de la ARESEP, II semestre, para el régimen de remuneración global</t>
  </si>
  <si>
    <t>Servicios profesionales para realizar encuesta salarial con los perfiles de puestos del nuevo manual de clases y cargos producto de la licitación abreviada no. 2012LA-000011-ARESEP</t>
  </si>
  <si>
    <t>Contratación de Servicios Profesionales con la Universidad de  Costa Rica mediante el Centro de Eelctroquímica y Energía Química (CELEQ)  para realizar las  verificaciones de la calidad de los hidrocarburos que se comercializan en los planteles de distribución del pais (recope) incluidos los aeropuertos Juan Santamaría, Daniel Oduber Quirós y Tobías Bolaños</t>
  </si>
  <si>
    <t xml:space="preserve">Reparación y Mantenimiento de Fotocopiadora marca XEROX, modelo 5632, serie WRR559231, activo 7466. </t>
  </si>
  <si>
    <t>Adquisición de licencias del Sofware Tableau</t>
  </si>
  <si>
    <t>Campaña informativa radial,  sobre la feria de los usuarios a realizarse en Heredia el 15 de octubre 2015. Radio Victoria 1180 AM y Programa Punto de Vista Radio Victoria.</t>
  </si>
  <si>
    <t xml:space="preserve">Campaña Informativa Radial en diferentes radioemisoras nacionales, sobre la feria de los Usuarios, a realizarse en Liberia y Puntarenas, el mes de noviembre 2015. </t>
  </si>
  <si>
    <t>Campaña televisiva con Repretel para promover la feria de los usuarios, a realizarse en Puntarenas y Liberia, en el mes de noviembre 2015.</t>
  </si>
  <si>
    <t>Contratación  de Campaña Publicitaria informativa para los usuarios de GLP</t>
  </si>
  <si>
    <t>Contratación del servicio de reparación del vehículo marca Toyota, estilo RAV4, placa 297-72.</t>
  </si>
  <si>
    <t>Contratación de Campaña Publicitaria informativa para la promoción de los derechos de los usuarios</t>
  </si>
  <si>
    <t>Reparación y Mantenimiento para Impresora Laser, marca Ricoh, modelo MP-2000, serie L70868410Q8, activo 6928, la cual requiere lo siguiente: PM Kit, Thermistor, OPC Drum, Cleaning Blade, Developer Type 28, Roller Charge, Charge Cleaner, Brush Roller, según cotización SQ_241259-2.</t>
  </si>
  <si>
    <t>Suscripción anual en los periódicos de circulación nacional</t>
  </si>
  <si>
    <t>Contratacion de Campaña Informativa para los usuarios de los servicios de Agua, Energía y Transportes</t>
  </si>
  <si>
    <t>"Renovación de Licencias del Software Tableau"</t>
  </si>
  <si>
    <t>2015CD-000037-0008300001</t>
  </si>
  <si>
    <t>2015CD-000039-0008300001</t>
  </si>
  <si>
    <t>2015CD-000040-0008300001</t>
  </si>
  <si>
    <t>2015CD-000041-0008300001</t>
  </si>
  <si>
    <t>2015CD-000042-0008300001</t>
  </si>
  <si>
    <t>2015CD-000043-0008300001</t>
  </si>
  <si>
    <t>2015CD-000044-0008300001</t>
  </si>
  <si>
    <t>2015CD-000045-0008300001</t>
  </si>
  <si>
    <t>2015CD-000046-0008300001</t>
  </si>
  <si>
    <t>2015CD-000047-0008300001</t>
  </si>
  <si>
    <t>2015CD-000048-0008300001</t>
  </si>
  <si>
    <t>2015CD-000049-0008300001</t>
  </si>
  <si>
    <t>2015CD-000050-0008300001</t>
  </si>
  <si>
    <t>2015CD-000051-0008300001</t>
  </si>
  <si>
    <t>2015CD-000052-0008300001</t>
  </si>
  <si>
    <t>2015CD-000053-0008300001</t>
  </si>
  <si>
    <t>2015CD-000054-0008300001</t>
  </si>
  <si>
    <t>2015CD-000055-0008300001</t>
  </si>
  <si>
    <t>2015CD-000056-0008300001</t>
  </si>
  <si>
    <t>2015CD-000057-0008300001</t>
  </si>
  <si>
    <t>2015CD-000058-0008300001</t>
  </si>
  <si>
    <t>2015CD-000059-0008300001</t>
  </si>
  <si>
    <t>2015CD-000060-0008300001</t>
  </si>
  <si>
    <t>2015CD-000061-0008300001</t>
  </si>
  <si>
    <t>2015CD-000062-0008300001</t>
  </si>
  <si>
    <t>2015CD-000063-0008300001</t>
  </si>
  <si>
    <t>2015CD-000064-0008300001</t>
  </si>
  <si>
    <t>2015CD-000065-0008300001</t>
  </si>
  <si>
    <t>2015CD-000066-0008300001</t>
  </si>
  <si>
    <t>2015CD-000067-0008300001</t>
  </si>
  <si>
    <t>2015CD-000068-0008300001</t>
  </si>
  <si>
    <t>2015CD-000069-0008300001</t>
  </si>
  <si>
    <t>2015CD-000070-0008300001</t>
  </si>
  <si>
    <t>2015CD-000071-0008300001</t>
  </si>
  <si>
    <t>2015CD-000072-0008300001</t>
  </si>
  <si>
    <t>2015CD-000073-0008300001</t>
  </si>
  <si>
    <t>2015CD-000074-0008300001</t>
  </si>
  <si>
    <t>2015CD-000075-0008300001</t>
  </si>
  <si>
    <t>2015CD-000076-0008300001</t>
  </si>
  <si>
    <t>2015CD-000077-0008300001</t>
  </si>
  <si>
    <t>2015CD-000078-0008300001</t>
  </si>
  <si>
    <t>2015CD-000079-0008300001</t>
  </si>
  <si>
    <t>2015CD-000080-0008300001</t>
  </si>
  <si>
    <t>2015CD-000081-0008300001</t>
  </si>
  <si>
    <t>2015CD-000082-0008300001</t>
  </si>
  <si>
    <t>2015CD-000083-0008300001</t>
  </si>
  <si>
    <t>2015CD-000084-0008300001</t>
  </si>
  <si>
    <t>2015CD-000085-0008300001</t>
  </si>
  <si>
    <t>2015CD-000086-0008300001</t>
  </si>
  <si>
    <t>2015CD-000087-0008300001</t>
  </si>
  <si>
    <t>2015CD-000088-0008300001</t>
  </si>
  <si>
    <t>2015CD-000089-0008300001</t>
  </si>
  <si>
    <t>2015CD-000090-0008300001</t>
  </si>
  <si>
    <t>2015CD-000091-0008300001</t>
  </si>
  <si>
    <t>2015CD-000092-0008300001</t>
  </si>
  <si>
    <t>2015CD-000093-0008300001</t>
  </si>
  <si>
    <t>2015CD-000094-0008300001</t>
  </si>
  <si>
    <t>2015CD-000095-0008300001</t>
  </si>
  <si>
    <t>2015CD-000096-0008300001</t>
  </si>
  <si>
    <t>2015CD-000098-0008300001</t>
  </si>
  <si>
    <t>2015CD-000099-0008300001</t>
  </si>
  <si>
    <t>2015CD-000100-0008300001</t>
  </si>
  <si>
    <t>Contratación de servicios profesional para el diseño y producción de piezas de audio y video.</t>
  </si>
  <si>
    <t>Adquisición de material promocional para la campaña de comunicación sobre el usuario y la regulación de los servicios públicos</t>
  </si>
  <si>
    <t>Contratación de servicios profesionales para llevar a cabo el inventario</t>
  </si>
  <si>
    <t>Adquisición de un sistema de circuito cerrado de televisión con todos sus accesorios incluyendo software, instalación y capacitación.</t>
  </si>
  <si>
    <t>Adquisición de gorras y camisetas para la Intendencia de Energía</t>
  </si>
  <si>
    <t>Adquisición de equipo grabador de video HD para grabar señal de equipo de videoconferencias, debidamente instalado y en operación.</t>
  </si>
  <si>
    <t>Adquisición de textiles y vestuario para funcionarios de la DGAU que participan en eventos y actividades de promoción de la participación de los derechos de los usuarios</t>
  </si>
  <si>
    <t>Adquisición de 3 tiquetes aéreos Colombia-San José-Colombia</t>
  </si>
  <si>
    <t>Contratacion de Productos de Papel, Carton y Oficina</t>
  </si>
  <si>
    <t>Contratación de servicios profesionales para la realización de un estudio de opinión de los servicios públicos regulados</t>
  </si>
  <si>
    <t>Contratación de hospedaje y alimentación para tres personas</t>
  </si>
  <si>
    <t>Contratación del servicio de custodia y administración de cajas con documentos</t>
  </si>
  <si>
    <t>Contratación de servicios profesionales para la organización y ejecución de eventos en sitios públicos</t>
  </si>
  <si>
    <t>Contratación de servicios profesionales para el asesoramiento y la formación de voceros para la Dirección General de Atención Al Usuario</t>
  </si>
  <si>
    <t>Adquisición de pantalla plana de 50 pulgadas LCD full HD</t>
  </si>
  <si>
    <t>Adquisición de cables para red institucional de datos</t>
  </si>
  <si>
    <t>Adquisición de Accesorios de Equipo de Computo</t>
  </si>
  <si>
    <t>Impresión de folletos para la Intendencia de Energía</t>
  </si>
  <si>
    <t>Adquisición, instalación y balanceo de llantas y suministro de neumáticos</t>
  </si>
  <si>
    <t>Contratación para el servicio de traslado de ubicación de tres unidades condensadoras de aire acondicionado</t>
  </si>
  <si>
    <t>Adquisición de tiquete aéreo San José-San Juan, Puerto Rico-San José</t>
  </si>
  <si>
    <t>Adquisicion de Agendas año 2016</t>
  </si>
  <si>
    <t>Adquisición de tiquete aéreo ida y regreso San José - Bogotá, Colombia</t>
  </si>
  <si>
    <t>Renovación de licencias GFI LANGUARD</t>
  </si>
  <si>
    <t>Contratar los servicios de alimentación (catering service) para personas invitadas a las ferias de promoción de los derechos de los usuarios que realizará la ARESEP</t>
  </si>
  <si>
    <t>Contratación de trabajos de infraestructura y acondicionamiento en diversos sectores del Edificio Turrubares en Oficentro Multipark</t>
  </si>
  <si>
    <t>Contratación de tirajes de líneas eléctricas y puntos de red para la alimentación de estaciones de trabajo</t>
  </si>
  <si>
    <t>Contratación de un servicio de Psicología Clínica o Psiquiatría que sirva como perito en proceso administrativo</t>
  </si>
  <si>
    <t>Renovación del servicio de soporte y mantenimiento de software que permite la administración de las bases de datos Institucionales</t>
  </si>
  <si>
    <t>Adquisición de tiquete aéreo ida y regreso San José - Santiago, Chile.</t>
  </si>
  <si>
    <t>Compra de tiquete aéreo para San Francisco, California, Estados Unidos</t>
  </si>
  <si>
    <t>Contratación para la adquisición de un disfraz inflable</t>
  </si>
  <si>
    <t>Compra de licencias de acceso para share point</t>
  </si>
  <si>
    <t>implementación de certificados digitales</t>
  </si>
  <si>
    <t>Diseño y elaboración de una(s) aplicación(es) para conformar una batería de pruebas psicométricas tipo DISC</t>
  </si>
  <si>
    <t>Adquisición de tiquete aéreo ida y regreso Monterrey, México - San josé, CR</t>
  </si>
  <si>
    <t>Adquisición de tiquetes aéreos ida y regreso Cartagena, Colombia - San José, CR</t>
  </si>
  <si>
    <t>Adquisición de tiquetes aéreos San José-Bogotá-San José</t>
  </si>
  <si>
    <t>Servicios de volanteo y perifoneo</t>
  </si>
  <si>
    <t>Servicios de impresión de volantes y afiches</t>
  </si>
  <si>
    <t>Contratación de servicios profesionales para la elaboración de insumos para el Plan Estratégico Institucional 2017-2021</t>
  </si>
  <si>
    <t>Software para gestión de procesos</t>
  </si>
  <si>
    <t>Adquisición de de material promocional: porta celular en acílico</t>
  </si>
  <si>
    <t>Adquisición de un Electrocardiógrafo</t>
  </si>
  <si>
    <t>Contratación de servicio de mantenimiento preventivo y correctivo de la flotilla vehicular</t>
  </si>
  <si>
    <t>Adquisición de evaluaciones en línea de tipo 360 y de personalidad</t>
  </si>
  <si>
    <t>Adquisición de Equipo portátil 15”</t>
  </si>
  <si>
    <t>Adquisición de destructoras de papel</t>
  </si>
  <si>
    <t>Adquisición de Kit de mantenimiento para multifunsional Lexmark X658</t>
  </si>
  <si>
    <t>Adquisición de tiquete aéreo para viaje a Perú</t>
  </si>
  <si>
    <t>Adquisición de tiquete aéreo San José-Bogotá-San josé</t>
  </si>
  <si>
    <t>2015CD-000033-0008300001</t>
  </si>
  <si>
    <t>2015LA-000006-0008300001</t>
  </si>
  <si>
    <t>2015LA-000007-0008300001</t>
  </si>
  <si>
    <t>2015LA-000008-0008300001</t>
  </si>
  <si>
    <t>2015LA-000009-0008300001</t>
  </si>
  <si>
    <t>2015LA-000010-0008300001</t>
  </si>
  <si>
    <t>2015LA-000011-0008300001</t>
  </si>
  <si>
    <t>2015LA-000012-0008300001</t>
  </si>
  <si>
    <t>2015LA-000013-0008300001</t>
  </si>
  <si>
    <t>2015LA-000003-0008300001</t>
  </si>
  <si>
    <t>Adquisición enlace de conexión a internet 20 MBPS</t>
  </si>
  <si>
    <t>Contratación de un ente acreditado para evaluar el parque de hidrómetros del AYA en el Gran Área Metropolitana (GAM)”</t>
  </si>
  <si>
    <t>Adquisición e implementación de un Sistema de Gestión Documental para la Aresep</t>
  </si>
  <si>
    <t>Adquisición de vehículo de trabajo 4 x 4 no Pick Up</t>
  </si>
  <si>
    <t>Contratación de estaciones de trabajo, archivo compacto, sillería y mobiliario periférico y traslado de estaciones de trabajo.</t>
  </si>
  <si>
    <t>Contratación de Servicios de Lavado y Encerado de Vehículos</t>
  </si>
  <si>
    <t>Contratación de servicios legales para fungir como órgano director en procesos administrativos ordinarios sancionatorios y elaboren proyectos de resolución final en administrativos ordinarios ya instruidos</t>
  </si>
  <si>
    <t>G &amp; G SOLUTIONS SOCIEDAD ANONIMA</t>
  </si>
  <si>
    <t>JOHNNY GERARDO HIDALGO ORTIZ</t>
  </si>
  <si>
    <t>OFIPRINTE COMERCIAL M B SOCIEDAD ANONIMA</t>
  </si>
  <si>
    <t>CENTRO DE LUBRICACION PARA SUPERMERCADOS SOCIEDAD ANONIMA</t>
  </si>
  <si>
    <t>TERMOCLIMA C.R. SOCIEDAD ANONIMA</t>
  </si>
  <si>
    <t>A.S.E.C.C.S.S</t>
  </si>
  <si>
    <t>TINO CARWASH SOCIEDAD ANONIMA</t>
  </si>
  <si>
    <t>$3.206,239</t>
  </si>
  <si>
    <t>$3.510,5</t>
  </si>
  <si>
    <t>SISAP INFOSEC SOCIEDAD ANONIMA</t>
  </si>
  <si>
    <t>MANTENIMIENTO &amp; SERVICIOS J.O.A.C.E. SOCIEDAD ANONIMA</t>
  </si>
  <si>
    <t>INTERCONEXIONES ESTRUTURADAS A &amp; M SOCIEDAD ANONIMA</t>
  </si>
  <si>
    <t>NANCY ROCIO VARGAS ACUÑA</t>
  </si>
  <si>
    <t>$3.090,00</t>
  </si>
  <si>
    <t>$998,04</t>
  </si>
  <si>
    <t>$649,89</t>
  </si>
  <si>
    <t>$3.500,07</t>
  </si>
  <si>
    <t>$422,00</t>
  </si>
  <si>
    <t>$874,00</t>
  </si>
  <si>
    <t>INTERHAND SERVICIOS PROFESIONALES SOCIEDAD ANONIMA</t>
  </si>
  <si>
    <t>COMPU PLAZA SOCIEDAD ANONIMA</t>
  </si>
  <si>
    <t>BUSINESS INTELLIGENCE CONSULTORES SOCIEDAD ANONIMA</t>
  </si>
  <si>
    <t>$200,00</t>
  </si>
  <si>
    <t>$6.120,00</t>
  </si>
  <si>
    <t>$247,00</t>
  </si>
  <si>
    <t>$7.983,60</t>
  </si>
  <si>
    <t>$4.303,60</t>
  </si>
  <si>
    <t>$1,491,94</t>
  </si>
  <si>
    <t>$2,940,5</t>
  </si>
  <si>
    <t>INFOTRON SOCIEDAD ANONIMA</t>
  </si>
  <si>
    <t>SPECTRUM MULTIMEDIA SOCIEDAD ANONIMA</t>
  </si>
  <si>
    <t>APLICOM SOCIEDAD ANONIMA</t>
  </si>
  <si>
    <t>$7.226,35</t>
  </si>
  <si>
    <t>$25.573,23</t>
  </si>
  <si>
    <t>$217,59</t>
  </si>
  <si>
    <t>$136,01</t>
  </si>
  <si>
    <t>$1.849,17</t>
  </si>
  <si>
    <t>$1.224,92</t>
  </si>
  <si>
    <t>$108,03</t>
  </si>
  <si>
    <t>$365,53</t>
  </si>
  <si>
    <t>INFLAPROM A P SOCIEDAD ANONIMA</t>
  </si>
  <si>
    <t>$1.972,98</t>
  </si>
  <si>
    <t>$6.899,23</t>
  </si>
  <si>
    <t>PABLO JOSE CRUZ MENDEZ</t>
  </si>
  <si>
    <t>LA DESPENSA BTL LIMITADA</t>
  </si>
  <si>
    <t>¢304.964,40</t>
  </si>
  <si>
    <t>P.O.P MARKENTIG SOLUTIONS SOCIEDAD ANONIMA</t>
  </si>
  <si>
    <t>$1.553,75</t>
  </si>
  <si>
    <t>CAROLINA HERNANDEZ ROJAS</t>
  </si>
  <si>
    <t>WILLIAM EDUARDO SEQUEIRA SOLIS</t>
  </si>
  <si>
    <t>Contratación de servicios de outsourcing de soporte para las audiencias públicas realizadas mediante videoconferencia</t>
  </si>
  <si>
    <t>CJM SERVIPRO LIMITADA</t>
  </si>
  <si>
    <t>$30.916,80</t>
  </si>
  <si>
    <t>$2.271,60</t>
  </si>
  <si>
    <t xml:space="preserve">ALEXIS COTO CALDERON </t>
  </si>
  <si>
    <t>AOCIACION CONSUMIDORES DE COSTA RICA</t>
  </si>
  <si>
    <t xml:space="preserve">CENTRAL DE RADIOS CDR S.A. </t>
  </si>
  <si>
    <t>RADIO DOS S.A.</t>
  </si>
  <si>
    <t>GILDA CHACÓN BRENES</t>
  </si>
  <si>
    <t>JOSÉ ALEXIS RETANA ARTAVIA</t>
  </si>
  <si>
    <t>CARLOS CHACON BRENES</t>
  </si>
  <si>
    <t>RUTH TORRES MONTERO</t>
  </si>
  <si>
    <t xml:space="preserve"> HENRY MENDEZVALLEJOS</t>
  </si>
  <si>
    <t>RADIO MUSICAL S.A.</t>
  </si>
  <si>
    <t>AVENIDA ESCAZÚ STORAGE S.A.</t>
  </si>
  <si>
    <t>$4,840,92</t>
  </si>
  <si>
    <t>IS PRODUCTOS DE OFICINA CENTROAMERICA S.A.</t>
  </si>
  <si>
    <t>BANCO DE COSTA RICA</t>
  </si>
  <si>
    <t>INSTITUTO TECNOLOGICO DE COSTA RICA</t>
  </si>
  <si>
    <t>INVERSIONES DE CINEMA DE COSTA RICA S.A.</t>
  </si>
  <si>
    <t>TELEVISORA DE COSTA RICA S.A.</t>
  </si>
  <si>
    <t xml:space="preserve">REPRESENTACIONES TELEVISIVAS REPRETEL S.A. </t>
  </si>
  <si>
    <t>PUBLICIDAD CINE VISIÓN DE COSTA RICA S.A.</t>
  </si>
  <si>
    <t>ITECSA SOFTWARE S.A.</t>
  </si>
  <si>
    <t>$117.360,00</t>
  </si>
  <si>
    <t>$5.600,00</t>
  </si>
  <si>
    <t>POTEN &amp; PARTNERS</t>
  </si>
  <si>
    <t>$5.195,00</t>
  </si>
  <si>
    <t>JORGE BRENES CALVO</t>
  </si>
  <si>
    <t>$574,41</t>
  </si>
  <si>
    <t>PURDY MOTOR S.A.</t>
  </si>
  <si>
    <t>$40.000,00</t>
  </si>
  <si>
    <t>CARLOS GARRO ZAMORA</t>
  </si>
  <si>
    <t>RADIO LIBERIA</t>
  </si>
  <si>
    <t>RADIO PAMPA</t>
  </si>
  <si>
    <t>RADIO CHOROTEGA</t>
  </si>
  <si>
    <t>RADIO GUANACASTE</t>
  </si>
  <si>
    <t>RADIO BAHIA PUNTARENAS</t>
  </si>
  <si>
    <t>RADIO PUNTARENAS 91.1</t>
  </si>
  <si>
    <t>PUBLICIDAD PROGRESIVA SOCIEDAD ANONIMA</t>
  </si>
  <si>
    <t>$2.400,000</t>
  </si>
  <si>
    <t>TELEFONICA DE COSTA RICA TC SOCIEDAD ANONIMA</t>
  </si>
  <si>
    <t>CONSULTORA COSTARRICENSE PARA PROGRAMAS DE DESARROLLO SOCIEDAD ANONIMA</t>
  </si>
  <si>
    <t>SERILUX PUBLICITARIOS H Y M SOCIEDAD ANONIMA</t>
  </si>
  <si>
    <t>TECNOLOGIA Y SISTEMAS DIGITALES DE COMUNICACION SOCIEDAD ANONIMA</t>
  </si>
  <si>
    <t>INDUSTRIAS M H SOCIEDAD ANONIMA</t>
  </si>
  <si>
    <t>NELSON JAVIER BETETA OLIVARES</t>
  </si>
  <si>
    <t>$935,00</t>
  </si>
  <si>
    <t>GBM DE COSTA RICA SOCIEDAD ANONIMA</t>
  </si>
  <si>
    <t>$6.102,00</t>
  </si>
  <si>
    <t>VACACIONES DISEÑADAS TERRANOVA SOCIEDAD ANONIMA</t>
  </si>
  <si>
    <t>DEMOSCOPIA SOCIEDAD ANONIMA</t>
  </si>
  <si>
    <t>BASIC SEATS LIMITADA</t>
  </si>
  <si>
    <t>$2.437,29</t>
  </si>
  <si>
    <t>$621,47</t>
  </si>
  <si>
    <t>$2.406,00</t>
  </si>
  <si>
    <t>$15.262,66</t>
  </si>
  <si>
    <t>$361,60</t>
  </si>
  <si>
    <t>PURDY MOTOR SOCIEDAD ANONIMA</t>
  </si>
  <si>
    <t>$55.300,00</t>
  </si>
  <si>
    <t xml:space="preserve">Licitaciones Abreviadas - Físicas </t>
  </si>
  <si>
    <t>INNOVACIONES GIVAN I. G. SOCIEDAD ANONIMA</t>
  </si>
  <si>
    <t>TECNOLOGIA E INGENIERIA VERDE SOCIEDAD ANONIMA</t>
  </si>
  <si>
    <t>RMDC IMAGENCOMUNICACION CENTROAMERICANA SOCIEDAD ANONIMA</t>
  </si>
  <si>
    <t>$739,87</t>
  </si>
  <si>
    <t>DOCUMENT MANAGEMENT SOLUTIONS DMS, SOCIEDAD DE RESPONSABILIDAD LIMITADA</t>
  </si>
  <si>
    <t>$814,32</t>
  </si>
  <si>
    <t>$42.209,60</t>
  </si>
  <si>
    <t>$899,00</t>
  </si>
  <si>
    <t>PRICE WATERHOUSE COOPERS CONSULTORES SOCIEDAD ANONIMA</t>
  </si>
  <si>
    <t>$6.540,80</t>
  </si>
  <si>
    <t>MELODIA IMPORTACIONES SOCIEDAD ANONIMA</t>
  </si>
  <si>
    <t>TALLER INDUSTRIAL Y METAL MECANICA A T NEO SOCIEDAD ANONIMA</t>
  </si>
  <si>
    <t>$7.514,50</t>
  </si>
  <si>
    <t>THOMAS INTERNACIONAL DISCOM SOCIEDAD ANONIMA</t>
  </si>
  <si>
    <t>CREACIONES VIVA SOCIEDAD ANONIMA</t>
  </si>
  <si>
    <t>RAMIZ SUPPLIES SOCIEDAD ANONIMA</t>
  </si>
  <si>
    <t>$2.080,00</t>
  </si>
  <si>
    <t>$254,25</t>
  </si>
  <si>
    <t>$722,93</t>
  </si>
  <si>
    <t>$661,99</t>
  </si>
  <si>
    <t>Procesos de Contratación - Periodo 2016</t>
  </si>
  <si>
    <t>2016LA-000002-0008300001</t>
  </si>
  <si>
    <t>2016CD-000001-0008300001</t>
  </si>
  <si>
    <t>Contratación de servicios profesionales de un especialista en Informática con conocimientos en Contratación Administrativa</t>
  </si>
  <si>
    <t>MIGUEL ANGEL AGUILAR ZAMORA</t>
  </si>
  <si>
    <t>2016CD-000005-0008300001</t>
  </si>
  <si>
    <t xml:space="preserve">Adquisición de tiquetes aéreos San José-Panamá-San José </t>
  </si>
  <si>
    <t>TIMES SQUARE TRAVEL AGENCY S.A.</t>
  </si>
  <si>
    <t>2016CD-000002-0008300001</t>
  </si>
  <si>
    <t>Diseño digital y grabado de Informe de Labores 2015</t>
  </si>
  <si>
    <t>2016CD-000003-0008300001</t>
  </si>
  <si>
    <t>2016CD-000004-0008300001</t>
  </si>
  <si>
    <t>Adquisición de toner Hewlett Packard para impresoras 3525</t>
  </si>
  <si>
    <t>HANDERSON BOLIVAR RESTREPO</t>
  </si>
  <si>
    <t>DISTRIBUIDORA COMERCIAL TRES ASES SOCIEDAD ANONIMA</t>
  </si>
  <si>
    <t>2016CD-000006-0008300001</t>
  </si>
  <si>
    <t>2016CD-000007-0008300001</t>
  </si>
  <si>
    <t>Contratación del servicio de impresión de folletos</t>
  </si>
  <si>
    <t>2016CD-000008-0008300001</t>
  </si>
  <si>
    <t>Adquisición de tiquete aéreo ida y vuelta partiendo del Aeropuerto Juan Santamaría en Costa Rica con destino a Cusco en Perú.</t>
  </si>
  <si>
    <t>SERIGRAFIA ARCO IRIS DEL SUR SOCIEDAD ANONIMA</t>
  </si>
  <si>
    <t>2016CD-000009-0008300001</t>
  </si>
  <si>
    <t xml:space="preserve">Contratar una persona física o jurídica, para la impresión de folletos con información de servicio de la Consejería del Usuario </t>
  </si>
  <si>
    <t>2016CD-000010-0008300001</t>
  </si>
  <si>
    <t xml:space="preserve">Adquisición de un desfibrilador externo automático (DEA) </t>
  </si>
  <si>
    <t>2016CD-000011-0008300001</t>
  </si>
  <si>
    <t xml:space="preserve">Adquisición de licencia de software para aplicar pruebas psicométricas en línea de tipo 360, IE, de personalidad y clima laboral </t>
  </si>
  <si>
    <t>CONSORCIO INTERAMERICANO CARIBE DE EXPORTACION SOCIEDAD ANONIMA</t>
  </si>
  <si>
    <t>2016CD-000016-0008300001</t>
  </si>
  <si>
    <t xml:space="preserve">Contratación de servicios profesionales para la auditoría de Estados Financieros al 31 de Diciembre de 2015 </t>
  </si>
  <si>
    <t>2016CD-000022-0008300001</t>
  </si>
  <si>
    <t xml:space="preserve">Adquisición de tiquetes aéreos San José-Bogota-San José </t>
  </si>
  <si>
    <t>DISTRIBUIDORA RAMIREZ Y CASTILLO SOCIEDAD ANONIMA</t>
  </si>
  <si>
    <t>SOUTHLAND TECHNOLOGY SOCIEDAD ANONIMA</t>
  </si>
  <si>
    <t>2016LA-000003-0008300001</t>
  </si>
  <si>
    <t>Contratación del servicio de mantenimiento preventivo y correctivo de la central telefónica de la ARESEP</t>
  </si>
  <si>
    <t>2016CD-000012-0008300001</t>
  </si>
  <si>
    <t xml:space="preserve">Contratación de material informativo impreso para la campaña de información </t>
  </si>
  <si>
    <t>2016CD-000013-0008300001</t>
  </si>
  <si>
    <t>Contratación para la adquisición, creación, producción de material informativo para niños y jovenes</t>
  </si>
  <si>
    <t>2016CD-000014-0008300001</t>
  </si>
  <si>
    <t xml:space="preserve">Adquisición de material promocional para la campaña de comunicación sobre el usuario y la regulación de los servicios públicos </t>
  </si>
  <si>
    <t>2016CD-000015-0008300001</t>
  </si>
  <si>
    <t>Adquisición de cajas de cartón tipo archivo</t>
  </si>
  <si>
    <t>BFR DE COSTA RICA SOCIEDAD ANONIMA</t>
  </si>
  <si>
    <t>2016CD-000017-0008300001</t>
  </si>
  <si>
    <t>Contratación del servicio de actualización del estudio de mercado salarial para ARESEP</t>
  </si>
  <si>
    <t>2016CD-000018-0008300001</t>
  </si>
  <si>
    <t xml:space="preserve">Adquisición de uniformes y accesorios de trabajo </t>
  </si>
  <si>
    <t>2016CD-000019-0008300001</t>
  </si>
  <si>
    <t>Contratación de servicios profesionales para la producción de material audiovisual para la campaña de información</t>
  </si>
  <si>
    <t>2016CD-000020-0008300001</t>
  </si>
  <si>
    <t>Adquisición de botas tipo media bota y camisetas tipo Polo</t>
  </si>
  <si>
    <t>2016CD-000021-0008300001</t>
  </si>
  <si>
    <t xml:space="preserve">Adquisición e instalación de fusor para multifuncional Lexmark X792de </t>
  </si>
  <si>
    <t>PROMOMARK INVESTMENTS SOCIEDAD ANONIMA</t>
  </si>
  <si>
    <t>VIARSA INDUSTRIAL TEXTIL SOCIEDAD ANONIMA</t>
  </si>
  <si>
    <t>INVERSIONES CENTROAMERICANAS INCEN SOCIEDAD ANONIMA</t>
  </si>
  <si>
    <t>EQUIPOS DE SALUD OCUPACIONAL SOCIEDAD ANONIMA</t>
  </si>
  <si>
    <t>PROPAK DE COSTA RICA SOCIEDAD ANONIMA</t>
  </si>
  <si>
    <t>2016CD-000023-0008300001</t>
  </si>
  <si>
    <t>Adquisición de divisiones de acrílicos</t>
  </si>
  <si>
    <t>2016CD-000024-0008300001</t>
  </si>
  <si>
    <t>Adquisición de tiquetes aéreos San José-Panamá-San José</t>
  </si>
  <si>
    <t>OSCAR SEGURA ALTAMIRA</t>
  </si>
  <si>
    <t>SERVICIOS TURISTICOS ECOLOGICOS SOCIEDAD ANONIMA</t>
  </si>
  <si>
    <t>2016CD-000026-0008300001</t>
  </si>
  <si>
    <t xml:space="preserve">Compra de tiquete aéreo San José Guatemala San José </t>
  </si>
  <si>
    <t>2016CD-000025-0008300001</t>
  </si>
  <si>
    <t xml:space="preserve">Contratación de servicios de apoyo para  eventos con inflable promocional </t>
  </si>
  <si>
    <t>ANDREINA ARIAS GUERRERO</t>
  </si>
  <si>
    <t>2016CD-000027-0008300001</t>
  </si>
  <si>
    <t xml:space="preserve">Adquisición de sobres membretados de uso institucional </t>
  </si>
  <si>
    <t>LITOGRAFIA E IMPRENTA A J M SOCIEDAD ANONIMA</t>
  </si>
  <si>
    <t>2016CD-000029-0008300001</t>
  </si>
  <si>
    <t xml:space="preserve">Compra de tiquete aéreo San José-Panamá-  ida y vuelta </t>
  </si>
  <si>
    <t>2016LN-000001-0008300001</t>
  </si>
  <si>
    <t>Contratación de servicios de aseo y limpieza para la ARESEP</t>
  </si>
  <si>
    <t>VMA SERVICIOS INTEGRALES DE LIMPIEZA SOCIEDAD ANONIMA</t>
  </si>
  <si>
    <t>2016CD-000028-0008300001</t>
  </si>
  <si>
    <t>2016CD-000030-0008300001</t>
  </si>
  <si>
    <t>2016CD-000031-0008300001</t>
  </si>
  <si>
    <t>Contratación de salón, servicio de alimentación y equipo audiovisual para II Congreso Latinoamericano: Desafíos de la Regulación en el Sector de Agua</t>
  </si>
  <si>
    <t xml:space="preserve">Adquisición e instalación de una puerta automática, con sistema de control de acceso, sistema anti pánico y sensor radar de proximidad. </t>
  </si>
  <si>
    <t>ACCESOS AUTOMATICOS SOCIEDAD ANONIMA</t>
  </si>
  <si>
    <t xml:space="preserve">Adquisición de fusor para impresora Lexmark </t>
  </si>
  <si>
    <t>$296,06</t>
  </si>
  <si>
    <r>
      <t>Contratación de servicios profesionales para la actualización del estudio de mercado salarial de la ARESEP, I semestre</t>
    </r>
    <r>
      <rPr>
        <sz val="12"/>
        <color rgb="FF000000"/>
        <rFont val="Arial"/>
        <family val="2"/>
      </rPr>
      <t>, para el régimen de remuneración global</t>
    </r>
  </si>
  <si>
    <t>Compra de licencia SPSS para la Dirección General de Atención al Usuario.</t>
  </si>
  <si>
    <t>Contratación de servicios profesionales con la Universidad de Costa Rica con el Instituto de Investigación en Ciencias Económicas para la realización de una auditoría en estaciones de servicio que fueron denunciadas ante ARESEP por no vender algunos combustibles ante la entrada en vigencia de la Resolución RIE-005-2015 del 15 de enero del 2015</t>
  </si>
  <si>
    <t>Contratación de los servicios profesionales con la Universidad de Costa Rica, a través del Centro de Electroquímica y Energía Química (CELEQ)  para que realice  la verificación de la calidad y cantidad de los combustibles que expenden las estaciones de servicio del país.</t>
  </si>
  <si>
    <t>Renovación de soporte y nuevas versiones VMWARE</t>
  </si>
  <si>
    <t>Contratación de material impreso para campaña de comunicación</t>
  </si>
  <si>
    <t>Contratación de tirajes de líneas eléctricas y puntos de red para la alimentación de estaciones de trabajo, alumbrado</t>
  </si>
  <si>
    <t>Adquisición de toners lexmark de uso institucional</t>
  </si>
  <si>
    <t>Adquisición de tiquete aéreo ida y regreso San José - Lima, Perú</t>
  </si>
  <si>
    <t>Adquisición de centro funcional para la Dirección General de Atención al Usuario</t>
  </si>
  <si>
    <t>Adquisición de tiquetes áereos San José - Santa Cruz de la Sierra, Bolivia - San José.</t>
  </si>
  <si>
    <t>Adquisición de libretas tipo Block para la Dirección General de Atención al Usuario</t>
  </si>
  <si>
    <t>Compra de un Luxometro (Medidor de iluminación)</t>
  </si>
  <si>
    <t>Apoyo Técnico, Mantenimiento Preventivo y Correctivo  en plataforma vmware</t>
  </si>
  <si>
    <t>Adquisicion de licencias de herramienta de software  enfocada en Inteligencia de Negocios</t>
  </si>
  <si>
    <t>Número de Procedimiento</t>
  </si>
  <si>
    <t>Contratación de servicios profesionales para dar asesoría técnica al equipo profesional de la Dirección de Servicios de Transporte de la ARESEP, con el propósito de diseñar una metodologia tarifaria sobre transporte público por autobús en fijaciones nacionales.</t>
  </si>
  <si>
    <t>Adquisición de fotocopiadora de uso de la Dirección de Participación del Usuario</t>
  </si>
  <si>
    <t>Contratación de servicios profesionales para la elaboración de un estudio sobre el mercado salarial de referencia de la ARESEP</t>
  </si>
  <si>
    <t>Adquisicion de resmas de papel bond  de uso institucional</t>
  </si>
  <si>
    <t>Contratación de servicios profesionales para la definición de los aspectos organizativos clave para el funcionamiento adecuado de la Gerencia General y las Dependencias bajo su competencia.</t>
  </si>
  <si>
    <t>Contratación de servicios profesionales para el levantamiento del Inventario Fisico de Activos de la Autoridad Reguladora con motivo del traslado de oficinas.</t>
  </si>
  <si>
    <t>Contratación de servicios técnicos para desarmado y armado de equipo de cómputo durante el traslado de la ARESEP, a Multipark</t>
  </si>
  <si>
    <t>Alquiler e instalación de tres unidades ininterrumpidas de poder (UPS) trifasicas o Sistemas Modulares que permitan una adecuada Solución en la Protección de Equipos Electrónicos de la ARESEP.</t>
  </si>
  <si>
    <t>Contratación de servicios profesionales para realizar un diagnóstico del Sector del Gas licuado de petróleo en el País y propuesta de Reglamento para la Verificación en  la cantidad en el Servicio</t>
  </si>
  <si>
    <t>Contratación de un profesional en derecho, Especialista en Derecho Laboral y Administrativo (empleo Publico), para que emita un criterio juridico con respecto a la procedencia o improcedencia del pago de Aguinaldo correspondiente al periodo del 01 de enero al 30 de setiembre del 2009, al Miembro Suplente de la SUTEL.</t>
  </si>
  <si>
    <t>Contratación de servicios profesionales de asesoría de un especialista en Derecho Laboral y Estatutario para asesorar en el Proceso de Negociación de la Convencion Colectiva.</t>
  </si>
  <si>
    <t>Contratación de un profesional en derecho, Especialista en Derecho Constitucional, para que emita tres criterios jurídicos sobre tres acuerdos tomados por la Junta Directiva de la ARESEP.</t>
  </si>
  <si>
    <t>Contratación servicios profesionales especializados en Administración de Proyectos de Tecnologías de Información, para apoyar las labores de la Comisión del Proyecto del Portal Electrónico de la ARESEP</t>
  </si>
  <si>
    <t>Contratación de servicios profesionales para la revisión de los procesos de seguridad física y lógica relativas a las tecnologías de información y comunicación</t>
  </si>
  <si>
    <t>Adquisición de dos motonetas para trabajo</t>
  </si>
  <si>
    <t>Renovación del Software Anti Virus BitDefender BDPS-Q3-11</t>
  </si>
  <si>
    <t>Contratación de servicios profesionales con el propósito de actualizar los coeficientes técnicos del modelo de tarifas  del Transporte Público por Autobús en Fijaciones Nacionales</t>
  </si>
  <si>
    <t>2016LA-000001-0008300001</t>
  </si>
  <si>
    <t>2016LA-000005-0008300001</t>
  </si>
  <si>
    <t>2016LA-000006-0008300001</t>
  </si>
  <si>
    <t>2016LA-000007-0008300001</t>
  </si>
  <si>
    <t xml:space="preserve">Contratación del servicio de mantenimiento preventivo y correctivo de las UPS </t>
  </si>
  <si>
    <t>Contratar los servicios de una empresa que provea espacios de publicidad exterior mediante vallas y mupis en el territorio nacional</t>
  </si>
  <si>
    <t>INDUSTRIAS PANORAMA SOCIEDAD ANONIMA</t>
  </si>
  <si>
    <t>COLOR VISION SOCIEDAD ANONIMA</t>
  </si>
  <si>
    <t>$23.590,00</t>
  </si>
  <si>
    <t>I M C INTERAMERICANA MEDIOS DE COMUNICACION SOCIEDAD ANONIMA</t>
  </si>
  <si>
    <t>KAVIAL SOCIEDAD ANONIMA</t>
  </si>
  <si>
    <t>PUBLIGRAFIK GROUP INC, SOCIEDAD ANONIMA</t>
  </si>
  <si>
    <t>MURALI Y ASOCIADOS S A</t>
  </si>
  <si>
    <t>$12.820,00</t>
  </si>
  <si>
    <t xml:space="preserve">Contratación de servicios de outsourcing de soporte para las audiencias públicas realizadas mediante videoconferencia por la ARESEP </t>
  </si>
  <si>
    <t>INFRUCTUOSO</t>
  </si>
  <si>
    <t>2016CD-000057-ARESEP</t>
  </si>
  <si>
    <t xml:space="preserve">Publicación Concurso 22-2016, sobre plaza Miembro Titular del Consejo de la Superintendencia de Telecomunicaciones (SUTEL). </t>
  </si>
  <si>
    <t>GRUPO NACION GN, S.A.</t>
  </si>
  <si>
    <t>2016CD-000056-ARESEP</t>
  </si>
  <si>
    <t>Adquisición e instalación de consumibles y limpieza de la multifuncional RICOH</t>
  </si>
  <si>
    <t>2016CD-000052-ARESEP</t>
  </si>
  <si>
    <t>Contratación de los servicios profesionales de un centro de resolución alterna de conflictos (CENTRO RAC) para brindar los servicios de formalización de un acuerdo de pago pro diferencias salariales entre la ARESEP y una funcionaria de la institución.</t>
  </si>
  <si>
    <t>2016CD-000045-ARESEP</t>
  </si>
  <si>
    <t>Contratación de servicios profesionales para determinar las principales características actuales del mercado de servicios de cabotaje en Costa Rica</t>
  </si>
  <si>
    <t>2016CD-000044-ARESEP</t>
  </si>
  <si>
    <t>Contratación de servicios profesionales para determinar los coeficientes de consumo de insumos necesarios para el cálculo de los costos de operación y mantenimiento de vehículos para el transporte remunerado de personas en la modalidad autobús, por tipo de ruta</t>
  </si>
  <si>
    <t>2016CD-000043-ARESEP</t>
  </si>
  <si>
    <t>Contratación vía excepción con la Universidad de Costa Rica(UCR) a través del Instituto de Investigación en Ciencias Económicas (IICE) para la realización de un estudio estadístico en estaciones de servicio que fueron denunciadas ante ARESEP por no vender algunos combustibles ante la entrada de la resolución RIE-022-2016 del 03 de marzo del 2016</t>
  </si>
  <si>
    <t>2016CD-000042-ARESEP</t>
  </si>
  <si>
    <t>Adquisición boletas para certificaciones del Registro Público</t>
  </si>
  <si>
    <t>2016CD-000040-ARESEP</t>
  </si>
  <si>
    <t>2016CD-000033-ARESEP</t>
  </si>
  <si>
    <t>Contratación de Servicios Profesionales con el Instituto Tecnológico de Costa Rica (ITCR) para  la determinación del precio y coeficiente de consumo de los filtros de combustible para la aplicación del modelo tarifario del servicio del transporte remunerado de personas modalidad autobús</t>
  </si>
  <si>
    <t>2016CD-000031-ARESEP</t>
  </si>
  <si>
    <t>Contratación para la Adquisición de Timbres Fiscales con el Banco de Costa Rica.</t>
  </si>
  <si>
    <t>2016CD-000030-ARESEP</t>
  </si>
  <si>
    <t>Contratación para la Adquisición de Boletas de Certificaciones con la Asociación Solidarista de Empleados del Registro Nacional (ASOREN)</t>
  </si>
  <si>
    <t>ASOCIACION SOLIDARISTA DE EMPLEADOS DEL REG. NAC.</t>
  </si>
  <si>
    <t>2016CD-000010-ARESEP</t>
  </si>
  <si>
    <t>Adquisición de repuestos para multifuncional RICOH, MP C4502 serie w512L2230, activo 8093.</t>
  </si>
  <si>
    <t>RICOH COSTA RICA, S.A.</t>
  </si>
  <si>
    <t>¢374,114.59</t>
  </si>
  <si>
    <t>2016CD-000003-ARESEP</t>
  </si>
  <si>
    <t>Contratación directa por oferente único de los servicios profesionales de la empresa Consultora Costarricense para Programas de Desarrollo (COPRODESA), con el fin de evaluar el parque de hidrómetros de la empresa de servicios públicos en su área de servicio</t>
  </si>
  <si>
    <t>Contratación vía excepción con la Universidad de Costa Rica (UCR) para la realización de un estudio de opinión que permita medir el grado de satisfacción de los usuarios de los servicios públicos regulados y realizar una evaluación de la percepción de la campaña informativa realizada  por la Autoridad Reguladora de los Servicios Públicos (ARESEP).</t>
  </si>
  <si>
    <t>CENTRO DE CONCILIACION Y MEDIACION TRAC SOCIEDAD ANONIMA</t>
  </si>
  <si>
    <t>ASOCIACION SOLIDARISTA DE EMPLEADOS DEL REGISTRO NACIONAL</t>
  </si>
  <si>
    <t>CONSORCIO CONSULTORA COSTARRICENSE PARA PROGRAMAS DE DESARROLLO (COPRODESA) y OIL TEST INTERNATIONAL DE COSTA RICA S.A.</t>
  </si>
  <si>
    <t>INSTITUTO TECNOLÓGICO DE COSTA RICA</t>
  </si>
  <si>
    <t>2011LA-000011-ARESEP</t>
  </si>
  <si>
    <t>Contratación de Servicios Profesionales de expertos para llevar acabo la adopción e implementación de las Normas Contables.</t>
  </si>
  <si>
    <t>Anuncio - Decisión Administrativa inicio de procedimiento</t>
  </si>
  <si>
    <t>Aspectos relevantes del cartel</t>
  </si>
  <si>
    <t>Ofertas recibidas - Monto</t>
  </si>
  <si>
    <t>Razones y criterios de escogencia</t>
  </si>
  <si>
    <t>Términos más importantes del contrato</t>
  </si>
  <si>
    <t>Información adicional</t>
  </si>
  <si>
    <t>Licitaciones Públicas - Merlink</t>
  </si>
  <si>
    <t>2016LA-000019-0008300001</t>
  </si>
  <si>
    <t>Contratación para la elaboración de 6 videos para informar a usuarios sobre tarifas en transporte público, combustibles y sobre el Sistema de Información regulatoria.</t>
  </si>
  <si>
    <t>2016CD-000056-0008300001</t>
  </si>
  <si>
    <t>Contratación de Asesoría Especializada para el Diseño E Implementación de un Manual de Gestión de la Comunicación e información de la Autoridad Reguladora de los Servicios Públicos (ARESEP)”.</t>
  </si>
  <si>
    <t>SERVICIOS DE INFORMACION POLITICA SOCIEDAD ANONIMA</t>
  </si>
  <si>
    <t>¢15,950,000,00</t>
  </si>
  <si>
    <t>Se requieren contratar los servicios profesionales de una firma consultora para el diseño e implementación de un Manual de Gestión de la Comunicación e Información de la Autoridad Reguladora de los Servicios Públicos.
 Los objetivosque se persiguen son: 
1 Elaborar un diagnóstico del manejo de la comunicación interna e información de la Institución.
2 Realizar un análisis e identificación de los principales actores o grupos de interés, en las actividades reguladas por la institución. 
3 Diseñar un Manual de Gestión de la Comunicación e Información, para fortalecer la comunicación e imagen de la institución, y fortalecer la rendición de cuentas hacia la ciudadanía, para que se conozcan las mejoras alcanzadas en los servicios públicos regulados, y los derechos de los usuarios. 
4 Capacitar por medio de talleres a los encargados y voceros que se determine en el Manual de Gestión de la Comunicación e Información de la institución, sobre los lineamientos estratégicos clave para cumplir con el objetivo de esta contratación, y las habilidades y técnicas necesarias, para ejercer sus funciones como voceros de la ARESEP.
La finalidad pública que se persigue con esta contratación es la de implementar buenas prácticas de comunicación institucional, para fortalecer los mecanismos de rendición de cuentas y transparencia de la institución</t>
  </si>
  <si>
    <t>La ARESEP es una institución pública encargada de velar por la prestación de los servicios públicos que se ofrecen a los usuarios, Además tiene una presencia mediática constante por las decisiones que toma, y de ahí deriva la importancia de disponer de videos que expliquen porqué ocurren los cambios de tarifas en los servicios regulados.
Por lo tanto, la finalidad de este concurso es solicitar la contratación de la elaboración de  videos donde se expliquen las metodologías de cálculo de las tarifas de transporte público de pasajeros, combustibles y Sistema de Información Regulatoria, para ser transmitidos en medios de comunicación visual y plataformas digitales.
1- Dos videos realizados en animación digital “Animación en pizarra” (Whiteboard”) o cualquier otra técnica de animación digital 2D similar, que incluya algunos de los personajes de la familia ARESEP y transmita, con lenguaje sencillo y de fácil comprensión, un mensaje sobre los temas tarifarios (taxi y autobús). 
2. Tres vídeos en 3 D para conocer con detalle el cambio de precios en combustibles (ajustes ordinarios y extraordinarios; componentes de la tarifa). 
3. Un vídeo en formato 3 D para explicar el SIR. El cual tiene dos partes: una parte introductoria  y un tutorial (paso por paso) de al menos 8 minutos.</t>
  </si>
  <si>
    <t xml:space="preserve">Inicio recepción ofertas: 22-09-2016 a las 13:30
Cierre y apertura de  recepción ofertas: 27-09-2016 a las 10:00
Plazo para adjudicar: 6 días hábiles.
Presupuesto estimado: ¢19.500.000,00
Factores para la evaluación]
 Los porcentajes iguales a "0" no serán considerados en la evaluación                        
Porcentaje de evaluación(%) y Factores de evaluación: 
 70 Precio 
 20 Experiencia  
 10 Plazo de entrega 
</t>
  </si>
  <si>
    <t xml:space="preserve">Inicio de recepción de ofertas: 03-10-2016  a las 13:30.
Cierre recepción ofertas y apertura: 10-10-2016 a las 14:00 
Plazo de adjudicación: 10 días hábiles
Presupuesto estimado: ¢27.000.000,00
Factores para la evaluación]
 Los porcentajes iguales a "0" no serán considerados en la evaluación                        
Porcentaje de evaluación(%) y Factores de evaluación: 
 40 Precio 
 20 Experiencia  
 40 Valoración productos digitales
</t>
  </si>
  <si>
    <t>Quedo sin efecto</t>
  </si>
  <si>
    <t xml:space="preserve">
OFERTAS PRESENTADAS:   6 TOTAL
1. EDILEX S.A   Monto  ¢10.689,300.00         No cumple
2. SERVICIO INFORMACIÓN POLÍTICA S.A. Monto ¢15.950,000,00 Cumple.
3. CENTRO AMÉRICA PN ASESORES S.A.  Monto ¢17.062.000,00     No cumple
4. MARK LINE COMUNICACIÓN INTEGRADA S.A.  Monto ¢17,900,000,00  Cumple
5. BVA CONSULTORES S.A.  ¢18.199.000,00  No cumple.
6. ARIADNE CONSULTORES SOCIEDAD RESPONSABILIDAD LTDA ¢18.500.000,00   No cumple</t>
  </si>
  <si>
    <t>2016CD-000047-0008300001</t>
  </si>
  <si>
    <t>Adqusición de tiquetes aéreos San José-Mexico DF-San José</t>
  </si>
  <si>
    <t xml:space="preserve">THE TRAVELSHOP CENTER LIMITADA. </t>
  </si>
  <si>
    <t>$589.85.</t>
  </si>
  <si>
    <t>La oferta recibida cumple con el itinerario solicitado, y es la de menor costo.</t>
  </si>
  <si>
    <t>Compra tiquete aéreo París-San José y viceversa</t>
  </si>
  <si>
    <t>2016CD-000054-0008300001</t>
  </si>
  <si>
    <t>Se requiere contratar servicio de traslado por avión de experto internacional que brindará conferencia en acto conmemorativo del XX Aniversario de ARESEP, aprobado mediante el oficio 793-RG-2016, del Regulador General.</t>
  </si>
  <si>
    <t>Se desea contar con la experiencia de experto en temas de regulación quien impartirá charla técnica con motivo del acto oficial para conmemorar el XX Aniversario de ARESEP.</t>
  </si>
  <si>
    <t xml:space="preserve">OFERTAS RECIBIDAS:
VIAJES EJECUTIVOS MUNDIALES, S. A.  ¢497.581,00.
THE TRAVELSHOP CENTER LIMITADA. $1.720.18.
TURVI SOCIEDAD ANONIMA.  $1.836.10.
VACACIONES DISEÑADAS TERRANOVA, S. A. $1.837,00.
TIMES SQUARE TRAVEL AGENCY SOCIEDAD ANONIMA. $1.997.00.
</t>
  </si>
  <si>
    <t>$1.720.18.</t>
  </si>
  <si>
    <t>De conformidad con el oficio 140-DECI-2016, la oferta que quedo evaluada en el primer ligar no cumple con el itinerio solicitada, por la tanto se adjudico la oferta que obtiene el segundo lugar ya que cotizo el itinerio solicitado en la contratación</t>
  </si>
  <si>
    <t>2016CD-000059-0008300001</t>
  </si>
  <si>
    <t>Compra de tiquete aéreo San José-Panamá- ida y vuelta</t>
  </si>
  <si>
    <t>Participación del funcionario Rodolfo Zamora Chaves, Director de Tecnologías de información, en el taller “Getting Things Done” a celebrarse en la ciudad de Panamá del 18 al 19 de octubre del 2016, aprobado mediante el oficio 859-RG-2016, del Regulador General.</t>
  </si>
  <si>
    <t>Adquirir los cimientos de una metodología con la finalidad de aumentar la eficiencia y productividad organizacional; mediante el uso de técnicas de enseñanza para gestionar de forma efectiva las diversas solicitudes de trabajo que se reciben mediante los distintos medios de comunicación tales como el correo electrónico, oficios entre otros.</t>
  </si>
  <si>
    <t xml:space="preserve">OFERTAS RECIBIDAS:
TURVI SOCIEDAD ANONIMA.  $209.43.
TIMES SQUARE TRAVEL AGENCY SOCIEDAD ANONIMA. $307.00.
DAILY TOURS, S. A. $310.33.
VIAJES EJECUTIVOS MUNDIALES, S. A.  ¢174.421,00.
NEW WORLD QUALITYS, S. A. $327.53.
</t>
  </si>
  <si>
    <t xml:space="preserve">TURVI SOCIEDAD ANONIMA. </t>
  </si>
  <si>
    <t xml:space="preserve"> $209.43.
$215.00.</t>
  </si>
  <si>
    <t>2016CD-000062-0008300001</t>
  </si>
  <si>
    <t>Adquisición de tiquete aéreo SJ- Ciudad Gustamala ida y vuelta</t>
  </si>
  <si>
    <t>Participación del funcionario Jorge Espinoza Gutiérrez en el  XIV CURSO EN REGULACIÓN ENERGÉTICA: LOS MERCADOS ENERGÉTICOS Y LA DESCARBONIZACIÓN los días del 24 al 28 de octubre del año en curso, aprobado mediante el oficio 907-RG-2016, del Regulador General.</t>
  </si>
  <si>
    <t>Adquirir los conocimientos de experiencias con la finalidad de aumentar la eficiencia y productividad organizacional.</t>
  </si>
  <si>
    <t xml:space="preserve">OFERTAS RECIBIDAS:
VIAJES EJECUTIVOS MUNDIALES, S. A.  ¢211.535,00.
DAILY TOURS, S. A. $453.73.
</t>
  </si>
  <si>
    <t xml:space="preserve">VIAJES EJECUTIVOS MUNDIALES, S. A.  </t>
  </si>
  <si>
    <t>¢211.535,00.</t>
  </si>
  <si>
    <t>2016CD-000063-0008300001</t>
  </si>
  <si>
    <t>Compra tiquete aéreo San José-París-San José.</t>
  </si>
  <si>
    <t>Participación del funcionario Roberto Jiménez Gómez, Regulador General, en la VII reunión de la Red de Reguladores Económicos y la XV Reunión del Comité de Política Regulatoria de la OCDE, cuya actividad se llevará a cabo del 2 al 4 de noviembre del 2016, en la ciudad de París Francia aprobado por la Junta Directiva en la sesión ordinaria 54-2016..</t>
  </si>
  <si>
    <t>La representación de la Autoridad Reguladora en la VII reunión de la Red de Reguladores Económicos y la XV Reunión del Comité de Política Regulatoria de la OCDE, las cuales abarcan temas de importancia para el quehacer diario de la Institución.</t>
  </si>
  <si>
    <t xml:space="preserve">OFERTAS RECIBIDAS:
DAILY TOURS, S. A. $1.000.05.
TIMES SQUARE TRAVEL AGENCY,  S. A.  $1.002.00.
VIAJES EJECUTIVOS MUNDIALES, S. A.  ¢573.837,00.
VACACIONES DISEÑADAS TERRANOVA, S. A. $1.809.53.
</t>
  </si>
  <si>
    <t xml:space="preserve">DAILY TOURS, S. A. </t>
  </si>
  <si>
    <t>2016CD-000065-0008300001</t>
  </si>
  <si>
    <t>Adquisición de tiquete aéreo San José-Montevideo-Uruguay (Ida y Vuelta)</t>
  </si>
  <si>
    <t>Participación del funcionario Gilberth Retana Chaves en el XIX Congreso Latinoamericano de Transporte Público y Urbano, donde el objetivo es el intercambio de experiencias de orden prácticos entre ciudades y países.</t>
  </si>
  <si>
    <t>OFERTAS RECIBIDAS: 
DAILY TOURS, S. A. $1.199.63.
THE TRAVELSHOP CENTER LIMITADA. $1.240.03.
TURVI SOCIEDAD ANONIMA.  $1.431.03.</t>
  </si>
  <si>
    <t>2016CD-000066-0008300001</t>
  </si>
  <si>
    <t>Adquisición de tiquete aéreo San José-México-Querétaro (Ida y Vuelta)</t>
  </si>
  <si>
    <t>Participación del funcionarios Asdrúbal Bolaños Campos en el evento: "Proceso de verificación para sistema de medición de despacho de gasolina y otros combustibles líquidos, sus programas informáticos, sistemas electrónicos e inocuidad a sistemas de control a distancia de acuerdo a la regulación mexicana y verificación de sistema para medición y despacho de gasolinas y otros combustibles líquidos parte volumétrica, a realizarse en la ciudad de Querétaro, México, del 14 al 18 de noviembre de 2016, aprobado mediante el oficio 937-RG-2016, del Regulador General.</t>
  </si>
  <si>
    <t>Completar conocimientos en la fiscalización de la cantidad de combustibles que se expenden en las estaciones de servicio, con el alcance actual del Programa de Evaluación de los Combustibles que realiza la ARESEP</t>
  </si>
  <si>
    <t>OFERTAS RECIBIDAS: 
DAILY TOURS, S. A. $644.57.
THE TRAVELSHOP CENTER LIMITADA. $739.60.
TURVI SOCIEDAD ANONIMA.  $1.014.15.
TIMES SQUARE TRAVEL AGENCY, S. A. $1.015.00.
VIAJES EJECUTIVOS MUNDIALES, S. A. ¢1.021.964,00.</t>
  </si>
  <si>
    <t xml:space="preserve">VIAJES EJECUTIVOS MUNDIALES, S. A. </t>
  </si>
  <si>
    <t>Una vez realizado el estudio tecnico de las ofertas recibidas, se recomienda la oferta presentada por The Travel Shop Center, Ltda, considerando que el  funcionario no cuenta con visa de ingreso a los Estados Unidos, y el itinerio cotizado es via Estados Unidos, por lo tanto se adjudico la oferta que obtiene el segundo lugar ya que cotizo el itinerio solicitado en la contratación y es que se ajusta a las necesidades del pasajero, y el precio es ligeramente superior.</t>
  </si>
  <si>
    <t>THE TRAVELSHOP CENTER LIMITADA.</t>
  </si>
  <si>
    <t>2016CD-000068-0008300001</t>
  </si>
  <si>
    <t>Adquisición de tiquete aéreo San José - Guadalajara - San José</t>
  </si>
  <si>
    <t xml:space="preserve">Participación de la Auditora Interna Anayansie Herrera Araya, en el IX Congreso de Administración de Proyectos, a celebrarse el 11 y 12 de noviembre del 2016,en la ciudad de Guadalajara, Mexico, aprobado por la junta Directiva, en la sesión ordinaria 56-2016. </t>
  </si>
  <si>
    <t xml:space="preserve">Fortalecer la función fiscalizadora de la Auditoría Interna y la actualización en materia de Administración de Proyectos, dado que la Aresep y especialmente Sutel tienen considerable ejecución de recursos mediante  proyectos especificos. </t>
  </si>
  <si>
    <t xml:space="preserve">OFERTAS RECIBIDAS: 
VIAJES EJECUTIVOS MUNDIALES, S. A. ¢281.600,00.
THE TRAVELSHOP CENTER LIMITADA. $572.43.
TIMES SQUARE TRAVEL AGENCY, S. A. $640.00.
VACACIONES DISEÑADAS TERRANOVA, S. A. $644.38.
</t>
  </si>
  <si>
    <t>¢281.600,00.</t>
  </si>
  <si>
    <t>2016CD-000069-0008300001</t>
  </si>
  <si>
    <t>Adquisición de 2 tiquetes aéreos ida y regreso San José CR-Buenos Aires, Argentina- San José CR</t>
  </si>
  <si>
    <t xml:space="preserve">De conformidad con el oficio 970-RG-2016 el Regulador General autorizó a las funcionarias Carol Solano Durán y Roxana Herrera Rodríguez, a participar del "XI Congreso Iberoamericano de Regulación Económica, Infraestructura y Servicios Públicos: Infraestructura pública y desarrollo económico y social", a celebrarse en Buenos Aires Argentina del 23 al 25 de noviembre de 2016. </t>
  </si>
  <si>
    <t xml:space="preserve">Se persigue capacitar a las funcionarias Carol Solano Durán y Roxana Herrera Rodríguez, a través de su participación en el  "XI Congreso Iberoamericano de Regulación Económica, Infraestructura y Servicios Públicos: Infraestructura pública y desarrollo económico y social", para un mejor desempeño de sus funciones en la Dirección Juridica. </t>
  </si>
  <si>
    <t xml:space="preserve">OFERTAS RECIBIDAS: 
VIAJES EJECUTIVOS MUNDIALES, S. A. ¢1.123.266,00.
DAILY TOURS, S. A. $2.014.86.
TIMES SQUARE TRAVEL AGENCY, S. A. $2.090.00.
TURVI, S. A.  $2.388.06.
</t>
  </si>
  <si>
    <t>¢1.123.266,00.</t>
  </si>
  <si>
    <t>2016CD-000070-0008300001</t>
  </si>
  <si>
    <t>Adquisición de dos tiquetes aéreos de San José-Argentina-Salta (ida y vuelta)</t>
  </si>
  <si>
    <t>Participación de los funcionarios Carlos Herrera Amighetti,   Intendente de Agua, y el señor Gonzalo Chaves Cubero, en el  IX FORO IBEROAMERICANO DE REGULACIÓN  Y EN LA XVI REUNION ANUAL DE ADERASA, a realizarce en Salta, Argentina del 23 al 25 de noviembre del 2016, aprobado mediente el oficio 118-RGA-2016, de la Reguladora General Adjunta.</t>
  </si>
  <si>
    <t>La participación de dichos funcionarios en el Foro y la Reunión en de representación institucional. El objetivo del foro es organizar paneles de intercambio de información entre los miembros de ADERASA sobre sus procesos de regulación, asi como acerca de acciones eficientes y eficaces adoptadas en la gestión del agua potable y saneamiento en los paises de la región.</t>
  </si>
  <si>
    <t xml:space="preserve">OFERTAS RECIBIDAS: 
THE TRAVEL SHOP CENTER LTDA. $3.040.26.
TURVI, S. A.  $ 3.354.26.
VIAJES EJECUTIVOS MUNDIALES, S. A. ¢1.887.152.00.
VACACIONES DISEÑADAS TERRANOVA, S. A. $3.531.26.
</t>
  </si>
  <si>
    <t xml:space="preserve">THE TRAVEL SHOP CENTER LTDA. </t>
  </si>
  <si>
    <t xml:space="preserve">2016CD-000032-0008300001 </t>
  </si>
  <si>
    <t>Adquisición de accesorios de cómputo</t>
  </si>
  <si>
    <t>ARA MACAW CIEN POR CIENTO C R SOCIEDAD ANONIMA</t>
  </si>
  <si>
    <t>P R ACTUALIDAD TECNICA SOCIEDAD ANONIMA</t>
  </si>
  <si>
    <t>FRAMA SOLUCIONES SOCIEDAD ANONIMA</t>
  </si>
  <si>
    <t>2016CD-000033-0008300001</t>
  </si>
  <si>
    <t>Diseño e impresión de revista conmemorativa XX Aniversario</t>
  </si>
  <si>
    <t>PRODUCCIONES KTC PUBLICITARIA SOCIEDAD ANONIMA</t>
  </si>
  <si>
    <t>2016CD-000034-0008300001</t>
  </si>
  <si>
    <t>Contratación de servicios para la destrucción de documentos</t>
  </si>
  <si>
    <t>DESTRUPACK SOCIEDAD ANONIMA</t>
  </si>
  <si>
    <t>2016CD-000035-0008300001</t>
  </si>
  <si>
    <t xml:space="preserve">Adquisición de instrumentos de medición y herramientas para trabajos de mantenimiento </t>
  </si>
  <si>
    <t>CENTRO FERRETERO INDUSTRIAL AVILA SOCIEDAD ANONIMA</t>
  </si>
  <si>
    <t>SUPERBA SOCIEDAD ANONIMA</t>
  </si>
  <si>
    <t>TECNOSAGOT SOCIEDAD ANONIMA</t>
  </si>
  <si>
    <t>2016CD-000036-0008300001</t>
  </si>
  <si>
    <t xml:space="preserve">Suscripciones de la herramienta de productividad ofimática Office 365 y Project Professional para Office 365 </t>
  </si>
  <si>
    <t xml:space="preserve">2016CD-000037-0008300001 </t>
  </si>
  <si>
    <t>Adquisición de Agendas Año 2017</t>
  </si>
  <si>
    <t>M.G.M. MEGA WEST SOCIEDAD ANONIMA</t>
  </si>
  <si>
    <t>2016CD-000042-0008300001</t>
  </si>
  <si>
    <t>Adquisición de tiquete aéreo San José, Panamá, San José</t>
  </si>
  <si>
    <t>TURVI SOCIEDAD ANONIMA</t>
  </si>
  <si>
    <t>$526,85</t>
  </si>
  <si>
    <t>$33,90</t>
  </si>
  <si>
    <t xml:space="preserve">2016LA-000004-0008300001 </t>
  </si>
  <si>
    <t xml:space="preserve">2016LA-000009-0008300001 </t>
  </si>
  <si>
    <t>Contratación de serv. prof. de 1 facilitador para asesoría en la elab. del plan de continuidad del negocio de la ARESEP</t>
  </si>
  <si>
    <t>2016LA-000010-0008300001</t>
  </si>
  <si>
    <t xml:space="preserve">Adquisición de vehículo de trabajo 4 X 4 no Pick Up </t>
  </si>
  <si>
    <t xml:space="preserve"> DELOITTE &amp; TOUCHE SOCIEDAD ANONIMA</t>
  </si>
  <si>
    <t>2016CD-000038-0008300001</t>
  </si>
  <si>
    <t xml:space="preserve">Contratación de servicios profesionales para llevar a cabo el inventario de los bienes propiedad de ARESEP </t>
  </si>
  <si>
    <t>DESARROLLO DE CONTABILIDADES Y CONSULTORIAS DDC LIMITADA</t>
  </si>
  <si>
    <t xml:space="preserve">2016CD-000040-0008300001 </t>
  </si>
  <si>
    <t xml:space="preserve">Adquisición, instalación y mantenimiento por garantía de aire acondicionado de precisión con sus respectivas acometidas </t>
  </si>
  <si>
    <t>ELECTROTECNICA SOCIEDAD ANONIMA</t>
  </si>
  <si>
    <t>2016CD-000041-0008300001</t>
  </si>
  <si>
    <t xml:space="preserve">Adquisición de equipo de comunicación (Teléfonos IP y Head Set). </t>
  </si>
  <si>
    <t>PADCOM MULTISERVICIOS SOCIEDAD ANONIMA</t>
  </si>
  <si>
    <t>2016CD-000043-0008300001</t>
  </si>
  <si>
    <t xml:space="preserve">Adquisición, instalación y balanceo de llantas para automóvil e implementos de seguridad para motociclistas </t>
  </si>
  <si>
    <t>IMPORTADORA A D NAT SOCIEDAD ANONIMA</t>
  </si>
  <si>
    <t>MOTO REPUESTOS INDIANAPOLIS SOCIEDAD ANONIMA</t>
  </si>
  <si>
    <t>2016CD-000044-0008300001</t>
  </si>
  <si>
    <t xml:space="preserve">Contratación de servicios para la organización de evento conmemorativo XX Aniversario </t>
  </si>
  <si>
    <t>ANA PATRICIA CAMBRONERO CHAN</t>
  </si>
  <si>
    <t>2016CD-000045-0008300001</t>
  </si>
  <si>
    <t xml:space="preserve">Almohadillas de ratón para computadora (mouse pad) impresas </t>
  </si>
  <si>
    <t>DANKIN VARGAS SOCIEDAD ANONIMA</t>
  </si>
  <si>
    <t>2016CD-000048-0008300001</t>
  </si>
  <si>
    <t xml:space="preserve">Contratación para la reparación de frenos delanteros, en vehículo híbrido, placa 297-76. </t>
  </si>
  <si>
    <t>SUSPENSIONES DE COSTA RICA SOCIEDAD ANONIMA</t>
  </si>
  <si>
    <t>2016CD-000049-0008300001</t>
  </si>
  <si>
    <t xml:space="preserve">Adquisición e instalación de un tablero eléctrico trifásico </t>
  </si>
  <si>
    <t>CORPORACION ELECTRICA OSMIN VARGAS SOCIEDAD ANONIMA</t>
  </si>
  <si>
    <t>2016CD-000050-0008300001</t>
  </si>
  <si>
    <t>2016CD-000052-0008300001</t>
  </si>
  <si>
    <t xml:space="preserve">Adquisicion de Toners, Cartuchos y Consumibles para impresoras </t>
  </si>
  <si>
    <t>JIMENEZ Y TANZI SOCIEDAD ANONIMA</t>
  </si>
  <si>
    <t>2016LA-000011-0008300001</t>
  </si>
  <si>
    <t>Contratación del servicio de mantenimiento preventivo del sistema de aires acondicionados</t>
  </si>
  <si>
    <t xml:space="preserve">2016CD-000051-0008300001 </t>
  </si>
  <si>
    <t xml:space="preserve">Adquisición de libretas tipo block </t>
  </si>
  <si>
    <t xml:space="preserve">2016CD-000053-0008300001 </t>
  </si>
  <si>
    <t>Adquisición e instalación de dos cámaras IP de vigilancia, software y licenciamiento respectivo</t>
  </si>
  <si>
    <t>2016CD-000055-0008300001</t>
  </si>
  <si>
    <t>Adquisición de mobiliario</t>
  </si>
  <si>
    <t>2016CD-000057-0008300001</t>
  </si>
  <si>
    <t>Compra de camisas, pantalones y calzado de seguridad para giras de trabajo</t>
  </si>
  <si>
    <t>2016CD-000058-0008300001</t>
  </si>
  <si>
    <t>Renovación de contrato de soporte y nuevas versiones VMWare y renovación de plataforma de respaldos</t>
  </si>
  <si>
    <t>JOSEPH ALEXIS MORA MORA</t>
  </si>
  <si>
    <t>2016CD-000039-0008300001</t>
  </si>
  <si>
    <t>2016CD-000046-0008300001</t>
  </si>
  <si>
    <t>2016CD-000060-0008300001</t>
  </si>
  <si>
    <t xml:space="preserve">Adquisición de equipo médico para consultorio en ARESEP </t>
  </si>
  <si>
    <t>ANDREINA PORRAS CASTRO</t>
  </si>
  <si>
    <t>2016CD-000061-0008300001</t>
  </si>
  <si>
    <t>2016CD-000064-0008300001</t>
  </si>
  <si>
    <t>2016LA-000012-0008300001</t>
  </si>
  <si>
    <t xml:space="preserve">Contratación del servicio de mantenimiento preventivo y correctivo de la flotilla vehicular de la ARESEP </t>
  </si>
  <si>
    <t>2016LA-000014-0008300001</t>
  </si>
  <si>
    <t xml:space="preserve">Adquisición de software </t>
  </si>
  <si>
    <t>BUSINESS SOLUTION CONSULTING BSC SOCIEDAD ANONIMA</t>
  </si>
  <si>
    <t>CENTRO DE INTEGRACION DE SOFTWARE SOCIEDAD ANONIMA</t>
  </si>
  <si>
    <t>SISTEMAS MAESTROS DE INFORMACION SOCIEDAD ANONIMA</t>
  </si>
  <si>
    <t>2016LA-000016-0008300001</t>
  </si>
  <si>
    <t>Contratación de servicios de impresión por demanda para la Autoridad Reguladora de los Servicios Públicos</t>
  </si>
  <si>
    <t>PRINTER DE COSTA RICA SOCIEDAD ANONIMA</t>
  </si>
  <si>
    <t>2016LA-000015-0008300001</t>
  </si>
  <si>
    <t>2016LA-000017-0008300001</t>
  </si>
  <si>
    <t>Compra hardware y equipo de cómputo</t>
  </si>
  <si>
    <t>INDUSTRIAS DE COMPUTACION NACIONAL SOCIEDAD ANONIMA</t>
  </si>
  <si>
    <t>2016LA-000018-0008300001</t>
  </si>
  <si>
    <t>CONTINEX CONTINENTAL IMPORTACION Y EXPORTACION SOCIEDAD ANONIMA</t>
  </si>
  <si>
    <t>Contratar los servicios profesionales de una persona fisica o jurídica especialista en relaciones públicas y comunicación, para la organización y ejecución de eventos públicos</t>
  </si>
  <si>
    <t>2016LA-000020-0008300001</t>
  </si>
  <si>
    <t xml:space="preserve">Contratación de Servicios de Seguridad y Vigilancia para el edificio de la ARESEP en Sabana Sur </t>
  </si>
  <si>
    <t>GUTIÉRREZ MARÍN Y ASOCIADOS SOCIEDAD DE ACTIVIDADES PROFESIONALES</t>
  </si>
  <si>
    <t>2016CD-000001-ARESEP</t>
  </si>
  <si>
    <t>Publicación Resolución RIE-130-2015, Simplificación de Requerimientos de Información en materia de Inversiones para Empresas Públicas, Municipales y Cooperativas de Electrificación Rural que Prestan Servicios de Suministro de Electricidad, y la Resolución RIE-131-2015, Simplificación de Requerimientos de Información Financiero-Contable para las Empresas Públicas, Municipales y Cooperativas de Electrificación Rural que Prestan Servicos de Suministro de Electricidad, OT-070-2014.</t>
  </si>
  <si>
    <t>2016CD-000002-ARESEP</t>
  </si>
  <si>
    <t>Contratación directa por excepción de servicios profesionales a la Universidad Nacional (UNA)  (Laboratorio de Análisis Ambiental) para la verificación de la calidad del agua potable en sistemas de abastecimiento operados por el AYA, Asadas y ESPH</t>
  </si>
  <si>
    <t>¢464.460,00.</t>
  </si>
  <si>
    <t>Fue cancelada esta contratación. El Regulador General no la aprobó por tanto, no firmó la decisión inicial.</t>
  </si>
  <si>
    <t>¢27,659,869.00</t>
  </si>
  <si>
    <t>2016CD-000004-ARESEP</t>
  </si>
  <si>
    <t>Públicación Resolución 186-RIT-2016, sobre ajuste tarifario presentado por la empresa Autotransportes Tambor, S. A., tramitada bajo el Expediente ET-090-2015.</t>
  </si>
  <si>
    <t>¢667.020,00</t>
  </si>
  <si>
    <t>2016CD-000005-ARESEP</t>
  </si>
  <si>
    <t>Publicación Convocatoria Audiencia Pública para conocer la solicitud de Otorgamiento de la Concesión de Servicio Público de Generación Eléctrica, interpuesta por la empresa Ingenio Taboga, S. A., tramitada bajo el Expediente CE-003-2015.</t>
  </si>
  <si>
    <t>¢79.010,00.</t>
  </si>
  <si>
    <t>2016CD-000006-ARESEP</t>
  </si>
  <si>
    <t>Publicación Convocatoria Audiencia Pública para conocer la solicitud de Otogamiento de la Concesión de Servicio Público de Generación Eléctrica, interpuesta por la empresa Ingenio taboga, S. A., tramitada bajo el Expediente CE-003-2015.</t>
  </si>
  <si>
    <t>GRUPO NACION
EXTRA</t>
  </si>
  <si>
    <t>¢406.980,00
¢389.399,97</t>
  </si>
  <si>
    <t>2016CD-000007-ARESEP</t>
  </si>
  <si>
    <t>Publicación Convocatoria Audiencia Pública para conocer solicitudes planteadas por la Cooperativa de Electrificación Rural de San Carlos, R. L. (COOPELESCA R. L.), para fijar las tarifas de los Sistemas de Distribución de Energía Eléctrica y de Generación de Energía Eléctrica, tramitada bajo los Expedientes ET-129 y 130-2015.</t>
  </si>
  <si>
    <t>GRUPO NACION, 
EXTRA
SAN CARLOS AL DIA</t>
  </si>
  <si>
    <t>¢1.176.480,00, 
¢778.799,94
¢255.000,00</t>
  </si>
  <si>
    <t>2016CD-000008-ARESEP</t>
  </si>
  <si>
    <t>Publicación Convocatoria Audiencia Pública para conocer solicitudes plantedas por la Cooperativa de Electrificación Rural de Guanacaste, R. L., (CCPEGUANACASTE, R: L.), para fijar las tarifas de los sitemas de Generación de Energía Eléctrica, Alumbrado Público y Distribución de Energía Electrica, tramitada bajo los Expedientes ET-138, 139 y 140-2015.</t>
  </si>
  <si>
    <t>GRUPO NACION, 
EXTRA 
JENNY RODRIGUEZ GOMEZ</t>
  </si>
  <si>
    <t>2016CD-000009-ARESEP</t>
  </si>
  <si>
    <t>Publicación Convocatoria Audiencia Pública para conocer la propuesta de revisión tarifaria planteada por la empresa Autotransportes RARO, S. A., pra las Rutas 59 y 61 descritas en su orden como: San José - Curridabat - Barrio La Lía y San José - Tirrases por Curridabat, tramitada bajo el Expediente ET-125-2015.</t>
  </si>
  <si>
    <t>¢1.176.480,00, 
¢778.799,94
¢300.000,00</t>
  </si>
  <si>
    <t>¢505.020,00
¢481.422,00</t>
  </si>
  <si>
    <t>2016CD-000011-ARESEP</t>
  </si>
  <si>
    <t>Contratación de Servicios de Publicaciones en diarios de circulación nacional, con Sociedad Periodística Extra LTDA y Grupo Nación GN S.A.</t>
  </si>
  <si>
    <t>2016CD-000012-ARESEP</t>
  </si>
  <si>
    <t>Publicación sobre Convocatoria Audiencia Pública para exponer propuesta de estudio tarifario de oficio, para aplicar ajuste de cánones para el periodo 2016 en el servicio de acueducto y alcantarillado, Expediente ET-133-2015</t>
  </si>
  <si>
    <t>2016CD-000013-ARESEP</t>
  </si>
  <si>
    <t>Publicación sobre Convocatoria Audiencia Pública para exponer solicitud de audiencia para exponer sobre la aplicación anual de la "Metodología tarifaria de referencia para plantas de generación privada hidroeléctricas nuevas", Expediente ET-001-2016</t>
  </si>
  <si>
    <t>2016CD-000014-ARESEP</t>
  </si>
  <si>
    <t>Publicación Consulta Pública para conocer la Aolicación delModelo de Ajuste Extraordinario para el Servicio de Distribución de Energía Electrica que presta la Cooperativa de Electrificación Rural de Alfaro Ruiz R. L., (COOPEALFARO RUIZ R. L.), tramitada bajo el  Expediente ET-02-2016, Compañia Nacional de Fuerza y Luz, S. A., (CNFL, S. A.), tramitada bajo el Expediente ET-03-2016, Empresa de Sericios Públicos de Heredia, S. A., (ESPH, S:A:), tramitada bajo el Expediente ET-04-2016 y Junta Administrativa del Servicio Electrico Munuicipal de Cartago (JASEC), tramitada bajo el Expediente ET-05-2016.</t>
  </si>
  <si>
    <t>¢1.176.480,00
¢778.799,94</t>
  </si>
  <si>
    <t>GRUPO NACION, 
EXTRA
SINART</t>
  </si>
  <si>
    <t>¢505.020,00
¢481.422,00
¢950.000,00.</t>
  </si>
  <si>
    <t>2016CD-000015-ARESEP</t>
  </si>
  <si>
    <t>Publicación Convocatoria Audiencia Pública para exponer osbre la "Aplicación Anual de la Metodología Tarifaria de Referencia para Plantas de Generación Privada Solar Fotovoltaica Nuevas", tramitada bajo el Expediente ET-006-2016.</t>
  </si>
  <si>
    <t>2016CD-000016-ARESEP</t>
  </si>
  <si>
    <t>Publicación Convocatoria Audiencia Pública para exponer la propuesta de revisión tarifaria planteada por la empresa Transportes San Blas, S. A., para ajustar las tarifas de la Ruta 329, descrita como: Cartago - San Blas y viceversa, tramitada bajo el Expediente ET-132-2015.</t>
  </si>
  <si>
    <t>2016CD-000017-ARESEP</t>
  </si>
  <si>
    <t>Publicación Conculta Pública para conocer la Aplicación del Modelo de Ajuste Extraordinario para el Servicio de Distribución de Energía Electrica.</t>
  </si>
  <si>
    <t>2016CD-000018-ARESEP</t>
  </si>
  <si>
    <t>Publicación Convocatoria Audiencia Pública para conocer la propuesta de ajuste tarifario de oficio al Servicio de Generación del Instituto Costarricense de Electricdad y al Sistema de Distribución de todas las Empresas Distribuicoras del Servicio Eléctrico Nacional, tramitada bajo el Expediente ET-0009-2016.</t>
  </si>
  <si>
    <t>2016CD-000019-ARESEP</t>
  </si>
  <si>
    <t>Publicación Convocatoria Audiencia Pública para expner sobre la "Fijación Tafaria a Nivel Nacional para el Servicio de Transporte Remunerado de Personas, Modalidad Autobús, correspondiente al I Semestre del año 2016", traqmitado bajo el Expediente ET-012-2016.</t>
  </si>
  <si>
    <t>¢406.980,00 
¢481.422,00.</t>
  </si>
  <si>
    <t>¢672.600,00.</t>
  </si>
  <si>
    <t>2016CD-000020-ARESEP</t>
  </si>
  <si>
    <t>Publicación Consulta Pública para conocer la propuesta de la Autoridad Reguladora de los Servicios Públicos, de fijación tarifaria extraordinaria para el servicio de Transporte Remunerado de Personas, modalidad taxi, base de operación regular, tramitada bajo el Expediente ET-014-2016.</t>
  </si>
  <si>
    <t>2016CD-000021-ARESEP</t>
  </si>
  <si>
    <t>Publicación Consulta Pública para conocer la propuesta de la Autoridad Reguladora de los Servicios Públicos, de fijación tarifaria extraordinaria para el servicio de Transporte Remunerado de Personas, modalidad Taxi, base de operación especial Aeropuerto Internacional Juan Santamaria, tramitada bajo el Expediente ET-015-2016. </t>
  </si>
  <si>
    <t>2016CD-000022-ARESEP</t>
  </si>
  <si>
    <t>Publicación Consulta Pública para conocer porpuesta de la Autoridad Reguladora de los Servicios Públicos, sobre la Variación Extraordinaria del margen para los Distribuidores, Agencias y detallistas del GLP, tramitada bajo el Expediente ET-018-2016.</t>
  </si>
  <si>
    <t>2016CD-000023-ARESEP</t>
  </si>
  <si>
    <t>Publicación Consulta Publica para conocer la Propuesta de la Refinadora Costarricense de Petroleo (RECOPE), para el Ajuste Extraordinario de los Precios de los Combustibles Derivados de los Hidrocarburos y la Propuesta de Oficio, Febrero 2016, tramitada bajo el Expediente ET-016-2016.</t>
  </si>
  <si>
    <t>¢771.808,50
¢389.399,97
¢950.000,00.</t>
  </si>
  <si>
    <t>¢1.975.306,50
¢778.799,94
¢950.000,00</t>
  </si>
  <si>
    <t>¢1.941.149,82
¢931.608,00
¢950.000,00</t>
  </si>
  <si>
    <t>2016CD-000024-ARESEP</t>
  </si>
  <si>
    <t>Publicación Cancelación Convocatoria Audiencia Pública para conocer la Aplicación Anual de la "Metodología Tarifaria de Referencia para Plantas de Generación Privada Hidroelectricas Nuevas", según lo indicado en la Resolución RIE-017-2016, tramitada bajo el Expediente ET-001-2016. </t>
  </si>
  <si>
    <t>2016CD-000025-ARESEP</t>
  </si>
  <si>
    <t>Publicación Convocatoria Audiencia Pública para conocer la "Aplicación por primera vez de la Metodología de Fijación para la Tarifa de Acceso a las Redes de Distribución por parte del Productos - Consumidor", tramitada bajo el Expediente ET-020-2016.</t>
  </si>
  <si>
    <t>2016CD-000026-ARESEP</t>
  </si>
  <si>
    <t>Contratación de Servicios Profesionales para realizar estudio de demanda de pasajeros y estudio de satisfacción de los usuarios, a la Universidad de Costa Rica como ente de derecho público, para el servicio de transporte remunerado de personas, modalidad ferrocarril, prestado por el Instituto Costarricense de Ferrocarriles en las rutas de Pavas, Heredia, Cartago y Belén</t>
  </si>
  <si>
    <t>2016CD-000027-ARESEP</t>
  </si>
  <si>
    <t>Publicación Convocatoria Audiencia Pública para exponer la Aplicación Anual de la "Metodología Tarifaria de Referencia para Plantas de Generación Privada Hidrolectricas Nuevas", tramitada bajo el Expediente ET-029-2016.</t>
  </si>
  <si>
    <t>¢406.980,00 
¢389.399,97</t>
  </si>
  <si>
    <t>2016CD-000028-ARESEP</t>
  </si>
  <si>
    <t>Publicación Consulta Pública para conocer la Aplicación para el II Semestre del 2016 de la "Metología para el Ajuste Extraordinario de las Tarifas del Servicios de Electricidad, producto de variaciones en el costo de los Combustibles (CVC), utilizados en la Generación Térmica para Consumo Nacional", para el Servicio de Generación del ICE y el Servicio de Distribución de todas las Empresas Distribuidoras, tramitada bajo el Expediente ET-030-2016.</t>
  </si>
  <si>
    <t>2016CD-000029-ARESEP</t>
  </si>
  <si>
    <t>Publicación Consulta Pública para conocer la propuesta presentada por la Refinadora Costarricense de Petroleo (RECOPE), para el Ajuste Extraordinario de los precios de los Conbustilbes derivados de los Hidrocarburos, Marzo 2016, tramitada bajo el Expediente ET-031-2016.</t>
  </si>
  <si>
    <t>Publicación Convocatoria Audiencia Pública pazra exponer la propuesta de "Metodología Ordinaria y Extraordinaria para la Determinación de Tarifas de Referencia para Plantas de Generación Eléctrica con Residuos Solidos Municipales (RSM), tramitada bajo el Expediente OT-039-2016.</t>
  </si>
  <si>
    <t>2016CD-000034-ARESEP</t>
  </si>
  <si>
    <t>Publicación Convocatoria Audiencia Pública para exponer la propuesta de revisión tarifaria planteada por la empresa Alvarez y Gutierrez, Limitada; para justar las tarifas de la Ruta 1248, decrita como: Ciudad Quesada - Coopevega y además, Alavarez y Gutierrez, Limitada, solicitad que se ajuste por cocepto de corredor común las tarifas de la Ruta 288, descrta como: Ciudad Queasada - Los Chiles, tramitada bajo el Expediente ET-025-2016.</t>
  </si>
  <si>
    <t>2016CD-000035-ARESEP</t>
  </si>
  <si>
    <t>Publicación Consulta Pública para conocer la propuesta presentada por la Refinadora Costarricense de Petroleo (RECOPE), para el Ajuste Extraordinario de los precios de los Combustilbes derivados de los Hidrocarburos, abril 2016, tramitada bajo el Expediente ET-033-2016.</t>
  </si>
  <si>
    <t>2016CD-000036-ARESEP</t>
  </si>
  <si>
    <t>Publicación Aviso para promocionar la Actividad Ambiental que organiza el Ministerio de Ambiente, para informar a los usuarios de la "Feria del Ambiente", a celebrarse el 3, 4 y 5 de junio del 2016, en la Antigua Aduana.</t>
  </si>
  <si>
    <t>2016CD-000037-ARESEP</t>
  </si>
  <si>
    <t>Adquisición de Licencia "SDDP - Stochastic Dual Dynamic programming" (programación Dinámica Estocástica Dual) para la Intendencia de Energía.</t>
  </si>
  <si>
    <t>2016CD-000038-ARESEP</t>
  </si>
  <si>
    <t>Publicación sobre Convocatoria audiencia pública para exponer sobre LA “METODOLOGÍA TARIFARIA ORDINARIA Y EXTRAORDINARIA PARA FIJAR EL MARGEN DE COMERCIALIZACIÓN A LAS ESTACIONES DE SERVICIO TERRESTRES, CON PUNTO FIJO DE VENTA, QUE EXPENDEN COMBUSTIBLES DERIVADOS DE LOS HIDROCARBUROS". </t>
  </si>
  <si>
    <t>GRUPO NACION
EXTRA
SAN CARLOS AL DIA</t>
  </si>
  <si>
    <t>¢1.176.480,00
¢778.799,94
¢255.000,00</t>
  </si>
  <si>
    <t>¢1,975,306.50
¢778,799.94
¢950,000.00</t>
  </si>
  <si>
    <t>POR MEDIO DE LA RESOLUCION NUMERO RDGO-012-2016 ESTE PROCEDIMIENTO SE DECLARA DESIERTO</t>
  </si>
  <si>
    <t>2016CD-000039-ARESEP</t>
  </si>
  <si>
    <t>Publicación Convocatoria Audiencia Pública para exponer la ssolicitud de aumento tarifarios para los Servicios de Acueducto y Alcantarillado del Instituto Costarricense de Acueductos y Alcantarillados (A y A), tramitada bajo el Expediente ET-032-2016.</t>
  </si>
  <si>
    <t>¢1.543.560,00
¢931.608,00.</t>
  </si>
  <si>
    <t>2016CD-000041-ARESEP</t>
  </si>
  <si>
    <t>Contratación vía excepción con la Universidad de Costa Rica (UCR) para realizar estudio de demanda de pasajeros para el servicio de Transporte Público Remunerado de Personas, modalidad Autobús, en rutas del sector San Francisco- Desamparados y rutas radiales de Cartago</t>
  </si>
  <si>
    <t>2016CD-000046-ARESEP</t>
  </si>
  <si>
    <t>Publicación Convocatoria Audiencia Pública para exponer la propuesta de "Metodología Tarifaria para Peajes de Distribución como adición a la Metodología Tarifaria Ordinaria para el Servicio de Distribución de Energía Eléctrica brindado por Operadores Públicos y Cooperativazs de Electrificación Rural", tramitada bajo el Expediente OT-080-2016.</t>
  </si>
  <si>
    <t>2016CD-000047-ARESEP</t>
  </si>
  <si>
    <t>Publicación Convocatoria Audiencia Pública para exponer la solicitud de fijación tarifaria planteada por el señor Jimmy Barrios Abarca y otros; y la empresa Autotransportes San Jose San Juan de Tobosi Sur, S. A., para ajustar las tarifas de la Ruta 126 descrita como: San José - San Juan Norte - San Juan Sur - Río Conejo - Loma Larga - Santa Elena Abajo - Santa Elena Arriba - La Guaria - El Alumbre - Colpalchi - Cartago, tramitada bajo el Expediente ET-010-2016.</t>
  </si>
  <si>
    <t>2016CD-000048-ARESEP</t>
  </si>
  <si>
    <t>Publicación Consulta Publica para conocer la propuesta presentada por la Refinadora Costarricense de Petroleo (RECOPE), para el Ajuste Extraordinario de los Precios de los Combustibles derivados de los Hidrocarburos, Mayo 2016, tramitada bajo el Expediente ET-037-2016.</t>
  </si>
  <si>
    <t>2016CD-000049-ARESEP</t>
  </si>
  <si>
    <t>Publicación Consulta Pública sobre la Aplicación para el III Trimestre de 2016 de la "Metodología para el Ajuste Extraordinario de las Tarifas del Servicio de Electricidad, Producto de Variaciones en el Costo de los Combustibles (CVC), utilizados en la Generación Térmica para Consumo Nacional", para el Servicio de Generación del ICE y el Servicio de Distribución de todas las Empresas Distribuidoras, Tramitada bajo el Expediente ET-038-2016.</t>
  </si>
  <si>
    <t>GRUPO NACION
EXTRA
RAMON MARRERO REDONDO.</t>
  </si>
  <si>
    <t>¢505.020,00
¢481.422,00
¢141.000,00.</t>
  </si>
  <si>
    <t>GRUPO NACION
EXTRA
SINART</t>
  </si>
  <si>
    <t>¢1.000.977,00
¢481.422,00
¢950.000,00.</t>
  </si>
  <si>
    <t>2016CD-000050-ARESEP</t>
  </si>
  <si>
    <t>Publicación Consulta Pública sobre la propuesta presentada por la Refinadora Costarricense de Petroleo (RECOPE), para el Ajuste Extraordinario de los Precios de los Combustibles Derivados de los Hidrocarburos, Junio 2016, tramitada bajo el Expediente ET-040-2016.</t>
  </si>
  <si>
    <t>2016CD-000051-ARESEP</t>
  </si>
  <si>
    <t>Publicación Convocatoria Audiencia Pública para exponer sobre la petición tarifaria planteada por el Consejo Técnico de Aviación Civil, para modificar las tarifas de los servicios aeronauticos del Aeropuerto Internacional Juan Santamaria para el periodo 20|16-2017, tramitada bajo el Expediente ET-036-2016.</t>
  </si>
  <si>
    <t>¢1,975,306.50
¢931,608.00
¢950,000.00.</t>
  </si>
  <si>
    <t>2016CD-000053-ARESEP</t>
  </si>
  <si>
    <t>Contratación de servicios jurídicos especializados en Derecho Público y Administrativo</t>
  </si>
  <si>
    <t>2016CD-000054-ARESEP</t>
  </si>
  <si>
    <t>Publicación Consulta Pública para conocer la propuesta presentada por la Refinadora Costarricense de Petroleo (RECOPE), para el Ajuste Extraordinario de los Precios de los Combustibles derivados de los Hidrocarburos, Julio 2016, tramitado bajo el Expediente ET-043-2016.</t>
  </si>
  <si>
    <t>2016CD-000055-ARESEP</t>
  </si>
  <si>
    <t>Publicación Convocatoria Audiencia Pública donde la ARESEP confiere Audiencia a las Empresas Reguladas por el Consejo de Transporte Público (CTP), sobre el Proyecto de Canones aplicables para el año 2017, tramitada bajo el Expediente OT-139-2016.</t>
  </si>
  <si>
    <t>El Despacho solicitó dejar sin efecto el trámite</t>
  </si>
  <si>
    <t>2016CD-000058-ARESEP</t>
  </si>
  <si>
    <t>Contratación de los Servicios Profesionales para la actualización de la aplicación móvil Estaciones CR para la socialización y democratización de la información resultante del Programa de Evaluación de Calidad de las estaciones de servicio</t>
  </si>
  <si>
    <t>2016CD-000059-ARESEP</t>
  </si>
  <si>
    <t>Publicación Convocatoria Audiencia Pública para exponer las solicitudes presentadas por la Junta Administrativa del Servicio Eléctrico Municipal de Cartago (JASEC), para Fijar las Taruifas del Sistema de Generación y Distribución de Energía   Eléctrica, tramitada bajo los Expedientes ET-041, 042-2016. </t>
  </si>
  <si>
    <t>2016CD-000060-ARESEP</t>
  </si>
  <si>
    <t>Adquisición de Hardware y contratación de servicio administrado con La Empresa de Servicios Públicos de Heredia (ESPH) para equipar y mantener la plataforma virtual de la ARESEP</t>
  </si>
  <si>
    <t>2016CD-000061-ARESEP</t>
  </si>
  <si>
    <t>Publicación Convocatoria Audiencia Pública para exponer sobre la Fijación Tarifaria a Nivel Nacional para el Servicio de Transporte Remunerado de Personas, Modalidad Autobús, correspondiente al II semestre del año 2016, tramitada bajo el Expediente ET-049-2016.</t>
  </si>
  <si>
    <t>2016CD-000062-ARESEP</t>
  </si>
  <si>
    <t>Publicación Consulta Pública sobre la propuesta de la Autoridad Reguladora de los Servicios Públicos, de fijación Tarifaria Extraordinaria del Servicio de Transporte Remunerado de Personas, Modalidad Taxi, Base de Operación Especial Aeropuerto Internacional Juan Santamaria, correspondiente al II semestre del 2016, tramitada bajo el Expediente ET-051-2016.</t>
  </si>
  <si>
    <t>¢1.176.480,00
¢778.799,60
¢192.500,00</t>
  </si>
  <si>
    <t>¢1.543.560,00
¢931.608,00</t>
  </si>
  <si>
    <t>¢1.000.977,00
¢481.422,00
¢950.000,00</t>
  </si>
  <si>
    <t>2016CD-000063-ARESEP</t>
  </si>
  <si>
    <t>Publicación Consulta Pública para conocer la propuesta de la Autoridad Reguladora de los Servicios Públicos, de Fijación Tarifaria Extraordinaria para el Servicio de Transporte Remunerado de Personas, Modalidad Taxi, Base de Operación Regular, correspondiente al II semestre del 2016, tramitada bajo el Expediente ET-052-2016.</t>
  </si>
  <si>
    <t>2016CD-000064-ARESEP</t>
  </si>
  <si>
    <t>Publicación Convocatoria Audiencia Pública para conocer solicitud para fijar las tarifas del Sistema de Generación y Distribución de Energía Eléctrica por el reconocimiento del gasto adicional de Importaciones de Energía 2016-sin combustible, presentada por el Instituto Costarricense de Electricidad (ICE), tramitada bajo el Expediente ET-047-2016.</t>
  </si>
  <si>
    <t>2016CD-000065-ARESEP</t>
  </si>
  <si>
    <t>Publicación Convocatoria Audiencia Pública para exponer sobre la propuesta de Fijación Tarifaria para el Transporte Remunerado de Personas , Modalidad Autobús en la Ruta No. 50, descrita como: San José - San Pedxro - Calle Siles - Cedral - Urbanización Europa - Monterrey - Cedros - Lourdes - Santa Marta - Guayabos - San Rafael - Salitrillos - Karpinsky - Granadilla - San Ramón de Tres Rios - Villa Hermoza - Urbanización Las Mansiones - Club Campestre La Campiña - Sabanilla y viceversa, tramitada bajo el Expediente ET-048-2016.</t>
  </si>
  <si>
    <t>2016CD-000066-ARESEP</t>
  </si>
  <si>
    <t>Publicación Convocatoria Audiencia Pública para exponer de oficio a las tarifas actuales de los Servicios de Acueducto prestado poor los Acueductos Comunales y propuesta tarifaria para los Servivcios de Conexión de Acuaducto y Alcantarillado, Corta, Reconexión de Acueducto y otros, tramitada bajo el Expediente ET-050-2016.</t>
  </si>
  <si>
    <t>2016CD-000067-ARESEP</t>
  </si>
  <si>
    <t>Contratación para la Actualización y Migración de Licencia ARCVIEW  a Licencia ARCGIS 10.4 for Desktop estándar (ARCEDITOR) Licencia concurrente última versión para instalar y trabajar con sistema operativo Windows 07/08/10</t>
  </si>
  <si>
    <t>2016CD-000068-ARESEP</t>
  </si>
  <si>
    <t>Publicación consulta Publica para conocer la propuesta presentada por la Refinadora Costarricense de Petroleo (RECOPE), para el Ajuste Extraordinario de los Precios de los Combustibles derivados de los Hidrocarburos, Agosto 2016, tramitada bajo el Expediente ET-053-2016. </t>
  </si>
  <si>
    <t>2016CD-000069-ARESEP</t>
  </si>
  <si>
    <t>Publicación Convocatoria Audiencia Pública para exponer sobre la solicitud tarifaria para el Servicio de Acueducto prestado por la ASADA de San Pedro de Barva, presentada por el Instituto Costarricense de Acueductos y Alcantarillados (A y A), tramitada bajo el Expediente ET-045-2016.</t>
  </si>
  <si>
    <t>2016CD-000070-ARESEP</t>
  </si>
  <si>
    <t>Publicación Convocatoria Audiencia Pública para exponer la solicitud de Aumento Tarifario para el Servicio de Alcantarillado del Acueducto de Tobosí del Guarco, presentado por el Instituto Costarricense de Acueductos y Alcantarillados (AyA9, tramitado bajo el Expediente ET-044-2016.</t>
  </si>
  <si>
    <t>ANULADO: ESTE PROCEDIMIENTO NO SE UTILIZO.</t>
  </si>
  <si>
    <t>ANULADO: ESTE PROCEDIMIENTO NO SE UTILIZO.</t>
  </si>
  <si>
    <t>SINART.</t>
  </si>
  <si>
    <t>¢950.000,00</t>
  </si>
  <si>
    <t>ALBERTO SALAZAR ARGUELLO.</t>
  </si>
  <si>
    <t>Este procedmineto no se utilizo. Se tramite por Caja Chica por el monto.</t>
  </si>
  <si>
    <t>2016CD-000071-ARESEP</t>
  </si>
  <si>
    <t>Publicación sobre Consulta Pública sobre la propuesta presentada por ARESEP de: APLICACIÓN PARA EL IV TRIMESTRE DE 2016 DE LA “METODOLOGÍA PARA EL AJUSTE EXTRAORDINARIO DE LAS TARIFAS DEL SERVICIO DE ELECTRICIDAD, PRODUCTO DE VARIACIONES EN EL COSTO DE LOS COMBUSTIBLES (CVC) UTILIZADOS EN LA GENERACIÓN TÉRMICA PARA CONSUMO NACIONAL” PARA EL SERVICIO DE GENERACIÓN DEL ICE Y EL SERVICIO DE DISTRIBUCIÓN DE TODAS LAS EMPRESAS DISTRIBUIDORAS, tramitada en el Expediente ET-054-2016.</t>
  </si>
  <si>
    <t>2016CD-000072-ARESEP</t>
  </si>
  <si>
    <t>2016CD-000073-ARESEP</t>
  </si>
  <si>
    <t>Publicación sobre  Consulta Pública sobre la propuesta presentada por la Refinadora Costarricense de Petróleo (RECOPE) para el AJUSTE EXTRAORDINARIO DE LOS PRECIOS DE LOS COMBUSTIBLES DERIVADOS DE LOS HIDROCARBUROS, SETIEMBRE 2016, tramitada en el Expediente ET-056-2016</t>
  </si>
  <si>
    <t>2016CD-000074-ARESEP</t>
  </si>
  <si>
    <t>Contratación de servicios profesionales vía excepción con la empresa PXS Performance Excellence Solutions para la determinación de límites de especificación superior e inferior en la verificación del contenido neto de GLP de cilindros portátiles</t>
  </si>
  <si>
    <t>¢1.100.000,00</t>
  </si>
  <si>
    <t>2016CD-000075-ARESEP</t>
  </si>
  <si>
    <t>Contratación de servicios profesionales para determinar el perfil del usuario de los servicios públicos y el impacto macroeconómico de las variaciones en las tarifas de los servicios públicos de acueductos</t>
  </si>
  <si>
    <t>2016CD-000076-ARESEP</t>
  </si>
  <si>
    <t>2016CD-000077-ARESEP</t>
  </si>
  <si>
    <t>Publicación Convocatoria Audiencia Pública para conocer la solicitud de otorgamiento de la concesión de servicio públioc de generación electrica, interpuesta por la empresa Hidrodesarrollos del Rio Platanares, S. A., para el Proyecto Hidroeléctrico Bonilla 1320, tramitada bajo el Expediente CE-003-2016.</t>
  </si>
  <si>
    <t>2016CD-000078-ARESEP</t>
  </si>
  <si>
    <t>Publicación Convocatoria Audiencia Pública para conocer las solicitudes planteadas por la Cooperativa de Electrificación Rural de Guanacaste, R. L. (COOPEGUANACASTE), para fijar las tarifas de los sistemas: Distribución de Energía Eléctrica, (Expediente ET-064-2016); Generación de Energía Eléctrica (E´xpediente ET-065-2016), y Alumbrado Público (Expediente ET-066-2016).</t>
  </si>
  <si>
    <t>2016CD-000079-ARESEP</t>
  </si>
  <si>
    <t>Adquisición de dos equipos de posicionamiento global (GPS) para el área de seguimiento de información Geográfica de la Intendencia de Transporte.</t>
  </si>
  <si>
    <t>2016CD-000080-ARESEP</t>
  </si>
  <si>
    <t>Publicación Convocatoria Audiencia Pública para exponer la solicitud de otorgamiento de la concesión de servicio público de generación electrica, interpuesta por la empresa Grupo Solis-GHS. S. A., para el Proyecto Hidroelectrico San Rafael, tramitada bajo el Expediente CE-006-2016.</t>
  </si>
  <si>
    <t>2016CD-000081-ARESEP</t>
  </si>
  <si>
    <t>Publicación Consulta Pública sobre la propuesta de la Refinadora Costarricense de Petroleo (Recope), para el Ajuste Extraordinario de los precios de los Combustibles Derivados de lows Hidrocarburos, Octubre y Noviembre del 2016, tramitada bajo los Expedientes ET-068 y 072-2016.</t>
  </si>
  <si>
    <t>2016CD-000082-ARESEP</t>
  </si>
  <si>
    <t>CONTRATACIÓN DE PUBLICIDAD DE CAMPAÑA INFORMATIVA ES PÚBLICO, ES SUYO, ES DE TODOS"</t>
  </si>
  <si>
    <r>
      <t>Vínculo:</t>
    </r>
    <r>
      <rPr>
        <b/>
        <sz val="12"/>
        <color theme="3" tint="0.39997558519241921"/>
        <rFont val="Arial"/>
        <family val="2"/>
      </rPr>
      <t xml:space="preserve"> </t>
    </r>
    <r>
      <rPr>
        <b/>
        <u/>
        <sz val="12"/>
        <color theme="3" tint="0.39997558519241921"/>
        <rFont val="Arial"/>
        <family val="2"/>
      </rPr>
      <t xml:space="preserve">http://www.mer-link.co.cr/index.jsp?lang= </t>
    </r>
  </si>
  <si>
    <t>Publicación Resolución RRG-622-2016, en la cual se rechaza la solicitud de aprobación de Canones para el año 2017, presentada por el Consejo de Transporte Público del Ministerio de Obras Públicas y Transportes, tramitada bajo el Expediente OT-013-2016.</t>
  </si>
  <si>
    <t>¢147.000.000,00
¢121.000.000,00</t>
  </si>
  <si>
    <t>2016CD-000032-ARESEP</t>
  </si>
  <si>
    <t xml:space="preserve">UNIVERSIDAD DE COSTA RICA </t>
  </si>
  <si>
    <t>SUN REFUGE CORPORATION</t>
  </si>
  <si>
    <t>LA EMPRESA DE SERVICIOS PÚBLICOS DE HEREDIA (ESPH)</t>
  </si>
  <si>
    <t>GEO TECNOLOGÍAS S.A.</t>
  </si>
  <si>
    <t>PXS PERFORMANCE EXCELLENCE SOLUTIONS</t>
  </si>
  <si>
    <t xml:space="preserve">Contratación de servicios de seguridad y vigilancia privada </t>
  </si>
  <si>
    <t>SERVICIOS ADMINISTRATIVOS VARGAS MEJIAS SOCIEDAD ANONIMA</t>
  </si>
  <si>
    <t>2016CD-000071-0008300001</t>
  </si>
  <si>
    <t>2016CD-000072-0008300001</t>
  </si>
  <si>
    <t xml:space="preserve">Adquisición de software con licenciamiento para la tarificación de las llamadas telefónicas </t>
  </si>
  <si>
    <t xml:space="preserve">Contratación de servicios profesionales para el diseño y validación de preguntas para conformar pruebas técnicas </t>
  </si>
  <si>
    <t>ASOCIACION CONSUMIDORES DE COSTA RICA</t>
  </si>
  <si>
    <t>PRODUCCIONES KTC PUBLICITARIA SOCIEDAD ANONIMA - CONTRATO ADICIONAL</t>
  </si>
  <si>
    <t>Se requiere dotar a los funcionarios de la ARESEP de mobiliario y de las herramientas indispensables para la ejecución de las labores diarias.</t>
  </si>
  <si>
    <r>
      <t>Vínculo:</t>
    </r>
    <r>
      <rPr>
        <b/>
        <sz val="10"/>
        <color theme="3" tint="0.39997558519241921"/>
        <rFont val="Arial"/>
        <family val="2"/>
      </rPr>
      <t xml:space="preserve"> </t>
    </r>
    <r>
      <rPr>
        <b/>
        <u/>
        <sz val="10"/>
        <color theme="3" tint="0.39997558519241921"/>
        <rFont val="Arial"/>
        <family val="2"/>
      </rPr>
      <t xml:space="preserve">http://www.mer-link.co.cr/index.jsp?lang= </t>
    </r>
  </si>
  <si>
    <r>
      <t xml:space="preserve">RECOMENDACIÓN PARA EL DICTADO DEL ACTO FINAL EN LA CONTRATACIÓN DIRECTA
De conformidad con el estudio técnico, análisis y evaluación, se emite recomendación final. Para esta compra se recibieron 6 ofertas. A efecto de establecer el perfil esencial para el cumplimiento del servicio a satisfacer, se requirieron una serie de requisitos técnicos mínimos e indispensables a cumplir por parte de los oferentes, los cuales fueron revisados con el siguiente resultado:
La OFERTA 1 (Edliex) no cumple y por tanto se considera inadmisible técnica y legalmente. Por su parte. la OFERTA 2 (Servicios de Información Política) cumple y también se considera admisible técnica y legalmente. La OFERTA 3 (Centro América PN Asesores S.A.) no cumple y es inadmisible; la OFERTA 4 (Markline Comunicación Integrada S.A.) cumple y es
admisible; OFERTA 5 (BVA Consultores S.A.) incumple y es inadmisible y la OFERTA 6 (Ariadne Consultores S.A.) incumple y es inadmisible. 
APLICACIÓN Y CRITERIO EVALUACION:
El puntaje obtenido de las dos ofertas admisibles fue de: SERVICIOS INFORMACIÓN TÉCNICA un 100% y MARK LINE COMUNICACIÓN un 92,37%.
Por lo expuesto, lo recomendable técnicamente es que se dicte como acto final de la contratación administrativa a favor de: </t>
    </r>
    <r>
      <rPr>
        <b/>
        <u/>
        <sz val="10"/>
        <color theme="1"/>
        <rFont val="Arial"/>
        <family val="2"/>
      </rPr>
      <t xml:space="preserve">Servicios de Información Política S.A. </t>
    </r>
    <r>
      <rPr>
        <sz val="10"/>
        <color theme="1"/>
        <rFont val="Arial"/>
        <family val="2"/>
      </rPr>
      <t>La presente recomendación es acorde con el estudio técnico realizado.</t>
    </r>
  </si>
  <si>
    <r>
      <t>RESUMEN OFICIO 871-RG-2016 donde se indica la suspensión de la Licitación Abreviada. 
Mediante oficio 871-RG-2016 con fecha 04 de octubre del 2016 se indica: 
Mediante acuerdo 34-2016 de la sesión de JD del día 23-06-2016, se aprueba la visión, misión, valores, principios, objetivos estratégicos y estrategias de la ARESEP para los próximos 6 meses. Que con este nuevo direccionamiento institucional el propósito es dar inicio a un proceso interno, sistemático y participativo que permita elaborar los planes y acciones asociadas a la estrategia institucional. Para tal efecto dentro de los objetivos estratégicos se estableció:</t>
    </r>
    <r>
      <rPr>
        <u/>
        <sz val="10"/>
        <color theme="1"/>
        <rFont val="Arial"/>
        <family val="2"/>
      </rPr>
      <t xml:space="preserve"> Fortalecer los mecanismos institucionales de comunicación, información retroalimentacion, con los agentes interesados y la medición del impacto de la regulación para mejorar los análisis y la acción de los procesos regualtrios, la transparencia y la rendición de cuentas</t>
    </r>
    <r>
      <rPr>
        <sz val="10"/>
        <color theme="1"/>
        <rFont val="Arial"/>
        <family val="2"/>
      </rPr>
      <t>......
este objetivo tendra gran impacto en el acercamiento a los usuarios, así como a los prestadores de servicios en general. 
Por lo tanto, se considera conveniente suspender por el momento la Licitación Abreviada 2016LA-000019-0008300001, hasta tener un producto originado de las acciones que se seguirán en cuanto a  comunicación se refiera, la cual se estará informando oportunamente.</t>
    </r>
  </si>
  <si>
    <t>Adquisición de Hardware</t>
  </si>
  <si>
    <t xml:space="preserve">Contratación de servicios jurídicos especializados en derecho público y administrativo </t>
  </si>
  <si>
    <t xml:space="preserve">SIN EFECTO </t>
  </si>
  <si>
    <t>DESIERTO</t>
  </si>
  <si>
    <t>Contratación de servicios de seguridad y vigilancia privada</t>
  </si>
  <si>
    <t>SIN EFECTO</t>
  </si>
  <si>
    <t>EMPRESA DE SERVICIOS PÚBLICOS DE HEREDIA (ESPH)</t>
  </si>
  <si>
    <t>Este procedmiento no se utilizo. Se tramite por Caja Chica por el monto.</t>
  </si>
  <si>
    <t>2016CD-000083-ARESEP</t>
  </si>
  <si>
    <t>2016CD-000084-ARESEP</t>
  </si>
  <si>
    <t>2016CD-000085-ARESEP</t>
  </si>
  <si>
    <t>2016CD-000086-ARESEP</t>
  </si>
  <si>
    <t>Contratación de publicidad de campaña informativa “Es público, es suyo, es de todos"</t>
  </si>
  <si>
    <t>Publicación Consulta Pública de la Aplicación para el año 2017, de la"Metodología para el Ajuste Extraordinario de las Tarifas del Servicio de Electricidad, producto de variaciones en el costo de los Combustibles (CVC) utilizados en la Generación Térmica para Consumo Nacional", para el servicio de Generación del ICE y el servicio de Distribución de todas las Empresas Distribuicoras, tramitado bajo el Expediente ET-078-2016.</t>
  </si>
  <si>
    <t>Publicación Convocatoria Audiencia Pública para conocer la propuesta de fijación tarifaria de oficio para el servicio de transporte remunerado de personas modalidad autobús, en la Ruta 644 descrita como: Puerto Jimenez - La Palma - Puerto Escondido y viceversa, tramitada bajo el Expediente ET-079-2016.</t>
  </si>
  <si>
    <t>Reparación y mantenimientode la maquina fotocopiadora marca Ricoh, modelo 3502, activo 8294, serie W502L900509.</t>
  </si>
  <si>
    <t>Requiere contratar un centro de investigación universitario especializado en determinar el perfil del usuario de los servicios públicos y el impacto macroeconómico de las variaciones en las tarifas de los servicios públicos de acueductos, con experiencia en la elaboración de indicadores similares y en su análisis y que actualmente cuente con modelos probados y calibrados, técnicamente adecuados para la realización de las cuantificaciones y perfiles indicados.</t>
  </si>
  <si>
    <t>Determinar las principales características del usuario de los servicios públicos y sus variaciones desde la creación de Aresep a la fecha y estimar el impacto macroeconómico de las variaciones en las tarifas de los servicios públicos de acueductos.
Esta contratación se realizará bajo la modalidad de excepción según el inciso c) del artículo 2 de la Ley de Contratación Administrativa (LCA) y el inciso a) del artículo 130 del Reglamento a la Ley de Contratación Administrativa (RLCA), con la Universidad de Costa Rica (en adelante UCR).</t>
  </si>
  <si>
    <t>UNIVERSIDAD DE COSTA RICA ¢6.500.000,00
OFERTA ÚNICA</t>
  </si>
  <si>
    <t>EN TRÁMITE</t>
  </si>
  <si>
    <t>Es el oferente más idóneo, cumple con la figura del artículo 130 del Reglamento a la Ley de Contratación de Admnistración y su precio es razonable.</t>
  </si>
  <si>
    <t>Se requiere la suscripción anual en los periódicos de circulación nacional en virtud de la importancia que tiene conocer la realidad nacional, principalmente en lo relacionado con los servicios públicos y la Autoridad Reguladora</t>
  </si>
  <si>
    <t>No hay términos de referencia</t>
  </si>
  <si>
    <t>Dotar a los funcionarios de la ARESEP de mobiliario y de las herramientas indispensables para la ejecución de las labores diarias</t>
  </si>
  <si>
    <t>EUROMOBILIA SOCIEDAD ANONIMA $20.456,11</t>
  </si>
  <si>
    <t>BASIC SEATS LIMITADA ¢1.628.081,40
EUROMOBILIA SOCIEDAD ANONIMA $3.826,45
MUEBLES CROMETAL SOCIEDAD ANONIMA ¢2.356.728 ,00
CARMEN HERNANDEZ CARRILLO ¢2.645.838,00
COMERCIALIZADORA A T DEL SUR SOCIEDAD ANONIMA ¢2.814.450,00</t>
  </si>
  <si>
    <t>Cumple con lo solicitado en el cartel y ofrece el menor precio</t>
  </si>
  <si>
    <t>Cumple con lo solicitado en el cartel, es oferta única y su precio es razonable</t>
  </si>
  <si>
    <t>Adquisición de equipo de medición para continuar con el programa de mejora de las condiciones de atención de consulta en el consultorio médico institucional.</t>
  </si>
  <si>
    <t>ANDREINA PORRAS CASTRO ¢800.000,00
EQUIPOS Y SUMINISTROS KEIMA E S K SOCIEDAD ANONIMA ¢950.000,00
TRANSACCIONES MEDICAS TRANSMEDIC SOCIEDAD ANONIMA $1.795,00</t>
  </si>
  <si>
    <t xml:space="preserve">Contratación de tirajes de líneas eléctricas y puntos de red para la alimentación de estaciones de trabajo </t>
  </si>
  <si>
    <t>Se requiere la alimentación eléctrica, red de voz y datos en nuevas estaciones de trabajo en el edificio Turrubares del Oficentro Multipark, con motivo del ingreso de personal en diversos sectores de la institución</t>
  </si>
  <si>
    <t>El objetivo consiste en la alimentación eléctrica, red de voz y datos de estaciones
de trabajo para funcionarios de la Dirección General de Asesoría Jurídica y
Regulatoria, Auditoria Interna, Departamento de Servicios Generales y
Departamento de Proveeduría en el edificio Turrubares del Oficentro Multipark, para
el acondicionamiento de los sitios de trabajo ante nuevos ingresos y movimientos
de personal.</t>
  </si>
  <si>
    <t xml:space="preserve">ELECTROLAN SOCIEDAD ANONIMA ¢2.400.000,00
BC INGENIERIA Y DESARROLLO SOCIEDAD ANONIMA $4.376,98 
INTERCONEXIONES ESTRUTURADAS A &amp; M SOCIEDAD ANONIMA ¢2.692.145,90
VERA LUCIA FERNANDEZ PEREZ ¢2.708.000,00 </t>
  </si>
  <si>
    <t>BC INGENIERIA Y DESARROLLO SOCIEDAD ANONIMA</t>
  </si>
  <si>
    <t>$4.376,98</t>
  </si>
  <si>
    <t>Cumple con lo solicitado en el cartel y ofrece el menor precio de las ofertas que quedaron como admisibles</t>
  </si>
  <si>
    <t xml:space="preserve">Contratación del diseño y validación de preguntas para conformar pruebas técnicas </t>
  </si>
  <si>
    <t>La contratación se orienta a dar cabal cumplimiento a lo establecido en los Capítulos II del Reglamento Autónomo de las Relaciones de Servicio entre la Autoridad Reguladora de los Servicios Públicos, sus órganos desconcentrados y sus funcionarios (RAS) y en el artículo 24 inciso 2) del Reglamento Interno de Organización y Funciones de la Autoridad Reguladora de los Servicios Públicos y su Órgano Desconcentrado (RIOF). Para atender estos requerimientos, la Dirección de Recursos Humanos requiere contar con instrumentos técnicos para la evaluación de los candidatos para los puestos en concurso y para programa de desarrollo.</t>
  </si>
  <si>
    <t>Disponer de una base de preguntas para conformar pruebas técnicas para ser
aplicadas en el proceso de reclutamiento y selección u cualesquiera otro que se
requiera, diseñadas y validadas con base en el criterio experto interno (ARESEP).</t>
  </si>
  <si>
    <t xml:space="preserve"> NO SE PRESENTARON OFERENTES</t>
  </si>
  <si>
    <t>2016CD-000073-0008300001</t>
  </si>
  <si>
    <t>Se requiere la adquisición e instalación de un software con licenciamiento para la tarificación o tasación de las llamadas telefónicas que se realizan a través del sistema de la central telefónica marca AVAYA Aura Comunications manager reléase 6.3 (Central Hibrida), para la identificación y adecuado registro del tráfico de llamadas entrantes, internas y salientes y control del consumo mensual de la factura telefónica.</t>
  </si>
  <si>
    <t>Se requiere la adquisición e instalación de un software con licenciamiento para la
tarificación o tasación de las llamadas telefónicas que se realizan a través del
sistema de la central telefónica marca AVAYA Aura Comunications manager
reléase 6.3 (Central Hibrida), para la identificación y adecuado registro del tráfico
de llamadas entrantes y salientes y control del consumo mensual de la factura
telefónica.</t>
  </si>
  <si>
    <t xml:space="preserve">TECAPRO DE COSTA RICA SOCIEDAD ANONIMA $11.500,00
NETWORK COMMUNICATIONS S.A. (NETCOM) $13.042,00 </t>
  </si>
  <si>
    <t>A pesar de que el sistema de calificación arroja un resultado de 100% para la empresa TECAPRO DE COSTA RICA SA, y de  85,08% para la empresa NETCOM SA, los resultados se corrigen por las explicaciones técnicas ya comentadas.
La oferta de la empresa NETWORK COMMUNICATIONS S.A. (NETCOM) obtiene una calificación de 100% producto de las modificaciones realizadas a los factores del precio y plazo de entrega en la empresa TECAPRO DE COSTA RICA SA.
La oferta de la empresa TECAPRO DE COSTA RICA SA obtiene una calificación de 89,36% en virtud de los cambios realizados en el factor precio y factor plazo de entrega  del sistema de calificación de las ofertas.
En vista de los resultados, se tiene que la oferta que mejor cumple con las condiciones del cartel Y obtiene la mejor calificación, es la oferta de la empresa NETWORK COMMUNICATIONS S.A. (NETCOM), por tanto se recomienda su adjudicación.
Evaluación empresa TECAPRO DE COSTA RICA SA
Se corrige la calificación a un 89,36% toda vez que el precio para la atención del requerimiento de las 500 licencias es de $11.375,00, además el plazo de entrega ofrecido es de 25 días naturales lo cual también afecta en el factor de calificación. según se indicó en el análisis de las ofertas, la empresa ofreció 400 licencias y el requerimiento es de 500, por lo que las 100 licencias al descubierto se suman en su equivalente el precio al precio ofertado con lo cual nos da un total de precio de $14.375,00.</t>
  </si>
  <si>
    <t>HUMANTECH SOCIEDAD ANONIMA ¢4.100.000,00</t>
  </si>
  <si>
    <t>Adquisición de boleto aereo San José-Santiago de Chile- San José</t>
  </si>
  <si>
    <t>Se requieren los servicios de seguridad y vigilancia privada para el resguardo de las instalaciones y demás patrimonio propio que posee la ARESEP, en instalaciones del edificio en Sabana Sur que actualmente ocupa el MEIC.</t>
  </si>
  <si>
    <t>Se requiere contratar una persona física o jurídica para que brinde los servicios de seguridad y vigilancia específicamente en las propiedades e instalaciones de la ARESEP, ubicadas en Sabana Sur, distrito de Mata Redonda, 400 metros al oeste de la Contraloría General de la República. El área de cobertura del edificio que ocupa la ARESEP es de 3.480 M2 distribuido en tres niveles; además de la
vigilancia de un parqueo que no está en uso cerrado con malla en todo su alrededor, ubicado contiguo al edificio con una dimensión de 642 m2.
El edificio objeto de seguridad y vigilancia, no estará habitado por personas, toda vez que constituye un proyecto de demolición y construcción de otro
edificio a corto plazo, por tanto, estará totalmente cerrado y los bienes que contiene como mobiliario y otros equipos permanecerán resguardados dentro
del mismo hasta que así se disponga por parte de la ARESEP.</t>
  </si>
  <si>
    <t>SEGURIDAD Y VIGILANCIA SEVIN LIMITADA ¢2.144.500,00
VANGUARD SECURITY OF COSTA RICA SOCIEDAD ANONIMA ¢2.150.611,00
C S E SEGURIDAD SOCIEDAD ANONIMA ¢2.152.514,00
SEGURIDAD ALFA S.A. y GRUPO CORPORATIVO DE SEGURIDAD ALFA S.A. ¢2.157.303,00
SERVICIOS ADMINISTRATIVOS VARGAS MEJIAS SOCIEDAD ANONIMA ¢2.177.302,29
SEGURIDAD EULEN SOCIEDAD ANONIMA ¢2.187.064,66
CONSORCIO DE INFORMACION Y SEGURIDAD S.A Y LOS GUARDIANES CINCO ESTRELLAS S.A, ¢26.346.877,32 
AGENCIA DE SEGURIDAD MAXIMA SOCIEDAD ANONIMA ¢26.346.877,32
GRUPO SEGURIDAD LOTTBEK SOCIEDAD ANONIMA ¢33.000.000,00</t>
  </si>
  <si>
    <t>EN TRAMITE</t>
  </si>
  <si>
    <t>Publicación Convocatoria Audiencia Pública para conocer solicitudes plantedas por la Cooperativa de Electrificación Rural de Guanacaste, R. L., (COOPEGUANACASTE, R: L.), para fijar las tarifas de los sitemas de Generación de Energía Eléctrica, Alumbrado Público y Distribución de Energía Electrica, tramitada bajo los Expedientes ET-138, 139 y 140-2015.</t>
  </si>
  <si>
    <t xml:space="preserve">Adquisición de boleto aereo San José-Santiago de Chile- San José </t>
  </si>
  <si>
    <t xml:space="preserve"> $209,43
$215,00</t>
  </si>
  <si>
    <t>2016LA-000008-0008300001</t>
  </si>
  <si>
    <t>Contratar los servicios profesionales de una persona física o jurídica especialista y con amplia experiencia mercadeo digital y en la gestión de redes sociales.</t>
  </si>
  <si>
    <t>2016LA-000013-0008300001</t>
  </si>
  <si>
    <t xml:space="preserve">Contratación de servicios profesionales para la atención de usuarios de la ARESEP por medio de un centro de contactos </t>
  </si>
  <si>
    <t>Los artículos 40 y 40 bis de la Ley de Contratación Administrativa riguen a partir del mes de setiembre 2016, por lo tanto, no se adjunta esta información para este procedimiento de compra.</t>
  </si>
  <si>
    <t xml:space="preserve">La revista “Asphalt Weekly Monitor” reporta los precios de interés semanalmente, una vez cerradas las transacciones y es una de las principales fuentes de información de los entes que realizan operaciones petroleras, específicamente para el caso del asfalto.  Lo anterior implicaque se ha convertido en una importante y aceptada fuente de información sobre este producto, a nivel latinoamericano.
En la actualidad, la Autoridad Reguladora requiere de esta información, con el fin de verificar los precios brindados por Recope para las fijaciones extraordinarias de precios de los combustibles, según la metodología vigente. Por tanto, se trata de un mecanismo estratégico para que la Intendencia de Energía pueda formular los estudios técnicos relacionados con fijaciones tarifarias haciendo uso de fuentes confiables y rigurosas.
</t>
  </si>
  <si>
    <t>Suscribir el contrato con Poten &amp; Partners, Inc. por el siguiente servicio: Suscripción a la revista “Asphalt Weekly Monitor” por el período de un año, prorrogable por tres periodos iguales de forma consecutiva, la cual se recibirá de manera electrónica al correo ienergía@aresep.go.cr</t>
  </si>
  <si>
    <t>POTEN &amp; PARTNERS INC $7,228,00</t>
  </si>
  <si>
    <t>$7,228,00</t>
  </si>
  <si>
    <t>OFERENTE UNICO</t>
  </si>
  <si>
    <t xml:space="preserve">La adquisición de los GPS TRIMBLE, modelo YUMA son necesarios porque este equipo codifica los datos obtenidos en formato ESRI Shapfile, bajo el cual trabaja el Sistema ArcGis, mismo que la ARESEP tiene un servidor y las intendencias cuentan con los programas.  Este formato se ha convertido en el formato estándar para la homologación e intercambio de información geográfica. </t>
  </si>
  <si>
    <t>GEOTECLOGIAS  $9,661,50</t>
  </si>
  <si>
    <t>$9,661,50</t>
  </si>
  <si>
    <t xml:space="preserve">En concordancia con dicha norma, el artículo 131, inciso a) del RLCA establece lo siguiente:
“a) Oferente Único”, Los bienes o servicios en los que se acredite que solamente una persona o empresa está en condiciones de suministrar o brindar, sin que existan en el mercado alternativas que puedan considerarse idóneas para satisfacer la necesidad institucional.
</t>
  </si>
  <si>
    <t xml:space="preserve">Por lo anterior, se requiere contratar espacios en diversos medios de comunicación para informar a los usuarios las ventajas que tienen al utilizar el transporte público.
En esta contratación, la administración asegura segmentar la información y brindarla de forma directa a la población nacional, en estricto cumplimiento del objetivo de transparencia.
</t>
  </si>
  <si>
    <t>Se pautarán anuncios en radio y cine donde se informa a los usuarios de los derechos de los servicios públicos. Se debe pautar de forma intensiva y en varios medios de comunicación para que el mensaje capte más la atención de los usuarios.</t>
  </si>
  <si>
    <t xml:space="preserve">CENTRAL DE RADIOS CDR S.A. 3-101-359639 ¢1.696.800.00
GRUPO RADIODONICO OMEGA S.A. 3-101-259136 ¢2.000.000.00
CARLOS CHACON BRENES 01-0735-0397 ¢1.500.000.00
PUBLICIDAD CINEVISION DE COSTA RICA S.A. 3-101-220185 ¢6.666.667.00
INVERSIONES DE CINEMA DE COSTA RICA S.A. 3-101-517480 ¢13.500.000.00
RADIO RUMBO LTDA 3-102-010851 ¢2.000.000.00
ASOCIACION CONSUMIDORES DE COSTA RICA  3-002-405107 ¢800.000.00
HERMES COMUNICACIONES S.A. 3-101-602385 ¢4.571.429.00
</t>
  </si>
  <si>
    <t>La compra se orienta en dotar de camisas, pantalones y zapatos de seguridad al personal de área de seguimiento de información geográfica de la Intendencia de Transporte, que minimice las probabilidades de riesgos a accidentes laborales en las visitas de campo que se realizan a los regulados de la IT. Las giras de campo se realizan con el objetivo de recopilar información geográfica a los prestadores de los servicios públicos que se regulan.</t>
  </si>
  <si>
    <t xml:space="preserve">La IT cumpliendo con sus funciones en el proceso de recopilación de información geográfica de los regulados, necesita dotar de camisas, pantalones y zapatos de seguridad a los técnicos que realizan las giras de campo, con el propósito de minimizar las probabilidades de accidentes </t>
  </si>
  <si>
    <t>VIARSA INDUSTRIAL TEXTIL SOCIEDAD ANONIMA ¢521,382,00</t>
  </si>
  <si>
    <t>JOSEPH ALEXIS MORA MORA ¢73,500,00</t>
  </si>
  <si>
    <t>Menor precio y cumple con las especicaciones técnicas solicitadas</t>
  </si>
  <si>
    <t xml:space="preserve">Respecto a la plataforma virtual, con esta contratación se pretende mantener activo el servicio de soporte y actualizaciones para la plataforma de software marca Vmware que soporta los servidores de bases de datos, sistemas de información, archivos compartidos, seguridad, respaldos, entre otros, de manera que ante una falla del software o liberación de una nueva versión, el fabricante cubra en el menor tiempo posible la incidencia y se mantengan actualizados los productos instalados.
</t>
  </si>
  <si>
    <t>La renovación del soporte y nuevas versiones del producto vmware debe darse por parte del Fabricante del mismo, dado que ningún otro tendrá disponible las actualizaciones, parches y soporte especializados que se necesitan en caso de falla de alguno de los componentes que los conforman.</t>
  </si>
  <si>
    <t>CENTRAL DE SERVICIOS PC SOCIEDAD ANONIMA  $8,500                     COMPONENTES EL ORBE SOCIEDAD ANONIMA  $8,734,75                STORAGEWARE SOLUTIONS SOCIEDAD ANONIMA  $27,888,40</t>
  </si>
  <si>
    <t>CENTRAL DE SERVICIOS PC SOCIEDAD ANONIMA  $8,500                                   STORAGEWARE SOLUTIONS SOCIEDAD ANONIMA  $26,216,00</t>
  </si>
  <si>
    <t>$8,500 y $26,616</t>
  </si>
  <si>
    <t>Mediante el oficio 906-RG-2016 el Regulador General autoriza la participación del funcionario Gilbert Retana Chaves en el XIX Congreso Latinoamericano de Transporte Público y Urbano, a celebrarse en la ciudad de Montevideo, Uruguay, del 07 al 11 de noviembre del 2016.</t>
  </si>
  <si>
    <t>Participación del funcionario Ricardo Matarrita Venegas, Director General de la Dirección de Estrategia y Evaluación (DGEE), en el "Curso Internacional para el Gobierno Abierto en las Americas", a celebrarse en Santiago de Chile, del 12 al 16 de diciembre del 2016, autorizado por el Regulador General mediante el oficio 1077-RG-2016.</t>
  </si>
  <si>
    <t>El objetico central del curso es promover el fortalecimientos de la gestión pública para la formulación e implementación de estrategias de Gobierno Abierto, una mayor transparencia y colaboración en el ejercicio del gobierno, y una mayor participación de los ciudadanos en los asuntos públicos.</t>
  </si>
  <si>
    <t xml:space="preserve">OFERTAS RECIBIDAS: 
DAILY TOURS, S. A. $1.036.03.
TURVI, S. A.  $ 1.137.83.
TIMES SQUARE TRAVEL AGENCY, S. A. $1.138.00.
VACACIONES DISEÑADAS TERRANOVA, S. A.  $1.142.83.
</t>
  </si>
  <si>
    <t>$1.036.03.</t>
  </si>
  <si>
    <t xml:space="preserve">El fin público que persigue esta contratación es conocer la solicitud de otorgamiento de la Concesión de Servicio Público de Generación Eléctrica, interpuesta por la empresa Hidrodesarrollos del Rio Platanares, S. A., para el Proyecto Hidroeléctrico Bonilla 1320. </t>
  </si>
  <si>
    <t>JOSE  LUIS COJAL ESTRADA.  ¢350.000,00.</t>
  </si>
  <si>
    <t>JOSE LUIS COJAL ESTRADA. (TURRIALBA AL DIA).</t>
  </si>
  <si>
    <t>¢350.000,00.</t>
  </si>
  <si>
    <t>Es unico oferente, y la audiencia es en el cantón de Turrialba.</t>
  </si>
  <si>
    <t xml:space="preserve">El fin público que persigue esta contratación es conocer las solicitudes planteadas por la Cooperativa de Electrificación Rural de Guanacaste, R. L. (COOPEGUANACASTE), para fijar las tarifas de los sistemas: Distribución de Energía Eléctrica, (Expediente ET-064-2016); Generación de Energía Eléctrica (Expediente ET-065-2016), y Alumbrado Público (Expediente ET-066-2016). </t>
  </si>
  <si>
    <t>GRUPO GLOMO A. P. S. A. ¢450.000,00.</t>
  </si>
  <si>
    <t>GRUPO GLOMO A. P. S. A. (LA VOZ DE LA PAMPA).</t>
  </si>
  <si>
    <t>¢450.000,00.</t>
  </si>
  <si>
    <t>Es unico oferente, y la audiencia es en el cantón de Santa Cruz, Guanacaste.</t>
  </si>
  <si>
    <t xml:space="preserve">El fin público que persigue esta contratación es exponer la solicitud de otorgamiento de la concesión de servicio público de generación eléctrica, interpuesta por la empresa Grupo Solís-GHS. S. A., para el Proyecto Hidroeléctrico San Rafael. </t>
  </si>
  <si>
    <t>EFRAIN SANCHEZ ROJAS. ¢300.000,00.</t>
  </si>
  <si>
    <t>EFRAIN SANCHEZ ROJAS</t>
  </si>
  <si>
    <t>¢300.000,00.</t>
  </si>
  <si>
    <t xml:space="preserve">Es unico oferente, y la audiencia es en el cantón de Perez Zeledón. </t>
  </si>
  <si>
    <t xml:space="preserve">El fin público que persigue esta contratación es exponer la propuesta de la Refinadora Costarricense de Petróleo (RECOPE), para el Ajuste Extraordinario de los precios de los Combustibles Derivados de los Hidrocarburos, octubre y noviembre del 2016, tramitada bajo los Expedientes ET-068 y 072-2016. </t>
  </si>
  <si>
    <t>SISTEMA NACIONAL DE RADIO Y TELEVISION, S. A.</t>
  </si>
  <si>
    <t>SISTEMA NACIONAL DE RADIO Y TELEVISION, S. A. ¢950.000,00.</t>
  </si>
  <si>
    <t>¢950.000,00.</t>
  </si>
  <si>
    <t>Es unico ofrente, y para cumplir con la Ley 8346.</t>
  </si>
  <si>
    <t xml:space="preserve">El fin público que persigue esta contratación es conocer exponer la Aplicación para el año 2017, de la “Metodología para el Ajuste Extraordinario de las Tarifas del Servicio de Electricidad, producto de variaciones en el costo de los Combustibles (CVC) utilizados en la Generación Térmica para Consumo Nacional", para el servicio de Generación del ICE y el servicio de Distribución de todas las Empresas Distribuidoras. </t>
  </si>
  <si>
    <t xml:space="preserve">El fin público que persigue esta contratación es conocer la propuesta de fijación tarifaria de oficio para el servicio de transporte remunerado de personas modalidad autobús, en la Ruta 644 descrita como: Puerto Jiménez - La Palma - Puerto Escondido y viceversa. </t>
  </si>
  <si>
    <t>GRUPO GLOMO A. P. S. A. (EL SUR SUR).</t>
  </si>
  <si>
    <t xml:space="preserve">Es unico ofrente, y la audiencia se debe realizar en Puerto Jimenez, Golfito. </t>
  </si>
  <si>
    <t>2016CD-000087-ARESEP</t>
  </si>
  <si>
    <t>Publicación Convocatoria Audiencia Pública para conocer Solicitud de otorgamiento de la Concesión de servicio público de generación eléctrica, interpuesta por la empresa Natural Partners, S. A., tramitada bajo el Expediente CE-005-2016,</t>
  </si>
  <si>
    <t>El fin público que persigue esta contratación es conocer la solicitud de otorgamiento de la concesión de servicio público de generación eléctrica, interpuesta por la empresa Natural Partners, S. A.</t>
  </si>
  <si>
    <t>¢450.000,00</t>
  </si>
  <si>
    <t xml:space="preserve">Es unico ofrente, y la audiencia se debe realizar en Bagaces.  </t>
  </si>
  <si>
    <t>2016CD-000089-ARESEP</t>
  </si>
  <si>
    <t>2016CD-000088-ARESEP</t>
  </si>
  <si>
    <t xml:space="preserve">Publicación Aviso cierre de oficinas de la ARESEP, por vacaciones del personal, </t>
  </si>
  <si>
    <t xml:space="preserve">El fin público que persigue esta contratación es informar al público en general del cierre de oficina de la Institución por motivo de vacaciones de su personal. </t>
  </si>
  <si>
    <t>PROPERIODICOS, LTDA. ¢94.620,00.
SOCIEDAD PERIODISTICA EXTRA, LTDA. ¢194.699,98.</t>
  </si>
  <si>
    <t xml:space="preserve">PROPERIODICOS, LTDA. 
SOCIEDAD PERIODISTICA EXTRA, LTDA. </t>
  </si>
  <si>
    <t>¢94.620,00.
¢194.699,98.</t>
  </si>
  <si>
    <t>Son oferentes unicos, por el tipo de publicación.</t>
  </si>
  <si>
    <t>Publicación Consulta Pública para conocer la propuesta presentada por la Refinadora Costarricense de Petróleo (RECOPE), para el Ajuste Extraordinario de los precios de los Combustibles derivados de los Hidrocarburos, diciembre 2016, tramitada bajo el Expediente ET-080-2016,</t>
  </si>
  <si>
    <t xml:space="preserve">El fin público que persigue esta contratación es conocer la propuesta presentada por la Refinadora Costarricense de Petróleo (RECOPE), para el Ajuste Extraordinario de los precios de los Combustibles derivados de los Hidrocarburos, diciembre 2016. </t>
  </si>
  <si>
    <t xml:space="preserve">Cédula Jurídica:PL042815
Representante legal: 
Identificación: 
Dirección: New york
Número del contrato: 16RQZ2005 
Constancia Presupuestaria: 527-2016
</t>
  </si>
  <si>
    <t>Persona Fisica:  Jose Luis Cojal Estrada.
Identificación: 8-0061-0176.
Dirección: Turrialba, San Rafael, contiguo al CENCINAI.
Orden de Compra:  8899-2016.
Constancia Presupuestaria: 525-2016.</t>
  </si>
  <si>
    <t>Cédula Jurídica: 3-101-405496.
Representante legal: Carlos Eduardo Alvares Montero.
Identificación: 1-640-290.
Dirección: Zapote, de la Torre de Radio Columbia, 50-Oeste y 200 Sur.
Orden de Compra: 8900-2016. 
Constancia Presupuestaria: 526-2016.</t>
  </si>
  <si>
    <t>Cédula Jurídica:3-101-178512
Representante legal: Luis Enrique Araya Sevilla
Identificación: 01-1139-0330
Dirección: 150 sur este Rotonda La Bandera
Número del contrato: 8905-2016
Constancia Presupuestaria: 513-2016</t>
  </si>
  <si>
    <t>Persona Fisica: Efrain Sanchez Rojas.
Identificación:  7-0032-0977.
Dirección: San isidro del General.
aorden de Compra: 8901-2016. 
Constancia Presupuestaria: 530-2016.</t>
  </si>
  <si>
    <t>Cédula Jurídica:  3-101-347117.
Representante legal: Mario Alfaro Rodriguez.
Identificación: 1-1107-0280.
Dirección: La Uruca, del Parque Nacional de Diversiones 1 km al oeste. 
Orden de Comprao:  8902-2016. 
Constancia Presupuestaria: 543-2016.</t>
  </si>
  <si>
    <t>Cédula Jurídica:3-101-359639
Representante legal: Hernan Azofeifa Delgado
Identificación: 01-0724-0800
Dirección: Costado sur puente Juan Pablo Segundo
Número del contrato: 8908-2016
Constancia Presupuestaria: 532-2016
Cédula Jurídica:3-101-259136
Representante legal: Grupo Radiofonico Omega S.A.
Identificación: 09-0008-0442
Dirección: 350 Este clinica Carlos Durán
Número del contrato: 8909-2016
Constancia Presupuestaria: 532-2016                                                                   
Cédula Jurídica:
Representante legal: Carlos Chacon Brenes
Identificación: 01-0735-0397
Dirección: 350 Este clinica Carlos Urbanizacion La Margarita Santo Domingo heredia
Número del contrato: 8910-2016
Constancia Presupuestaria: 532-2016
Cédula Jurídica:Publicidad Cinevisión de Costa Rica S.A.
Representante legal: Jose González Castillo
Identificación: 02-0401-0232
Dirección: Centro Comercial Multiplaza
Número del contrato: 8911-2016
Constancia Presupuestaria: 532-2016</t>
  </si>
  <si>
    <t>Cédula Jurídica:Inversiones de Cinema de Costa Rica S.A.
Representante legal: Luis Monestel Vega
Identificación: 01-0801-0925
Dirección: Centro Terra Campus Corporativo 1
Número del contrato: 8912-2016
Constancia Presupuestaria: 532-2016
Cédula Jurídica:Radio Rumbo Ltda
Representante legal: Carlos Lafuente Fernández
Identificación: 03-0163-0359
Dirección: Tarsa de Caratgo, Kilometro 19 Interamericana sur
Número del contrato: 8913-2016
Constancia Presupuestaria: 532-2016                                                                                     
Cédula Jurídica:3-002-405107
Representante legal: Erick Ultate Quesada
Identificación: 01-0902-0837
Dirección: Santo Domingo Heredia
Número del contrato: 8914-2016
Constancia Presupuestaria: 532-2016                                                                
Cédula Jurídica:3-101-602385
Representante legal:Kattia Zuñiga Hassan
Identificación: 159100008507
Dirección: 100 metros oeste oficinas pizza hut pavas
Número del contrato: 8915-2016
Constancia Presupuestaria: 532-2016</t>
  </si>
  <si>
    <t>Cédula Jurídica: 3-101-347117.
Representante legal: Mario Alfaro Rodriguez.
Identificación: 1-1107-0280.
Dirección: La Uruca, del Parque Nacional de Diversiones 1 km al oeste. 
Orden de Compra: 8904-2016. 
Constancia Presupuestaria: 548-2016.</t>
  </si>
  <si>
    <t>Cédula Jurídica: 3-101-405496.
Representante legal: Carlos Eduardo Alvares Montero.
Identificación: 1-640-290.
Dirección: Zapote, de la Torre de Radio Columbia, 50-Oeste y 200 Sur.
Orden de Compra: 8906-2016. 
Constancia Presupuestaria: 553-2016.</t>
  </si>
  <si>
    <t xml:space="preserve"> Universidad de Costa Rica  44.000,00
 Semanario Universidad 2 
Pro periódicos Ltda (La República)   250.000,00
 Periódico La República 2 
Sociedad Periodística Extra Ltda.  420.000,00
 Periódico La Extra 5 
Grupo Nación GN SA  675.000,00
 Periódico La Nación 5 
 Periódico El Financiero 2 
 Periódico La Teja 1 
 TOTAL  1.389.000,00
</t>
  </si>
  <si>
    <t>Es oferente único</t>
  </si>
  <si>
    <t>Cédula Jurídica: 3-101-405496.
Representante legal: Carlos Eduardo Alvares Montero.
Identificación: 1-640-290.
Dirección: Zapote, de la Torre de Radio Columbia, 50-Oeste y 200 Sur.
Orden de Compra: 8907-2016. 
Constancia Presupuestaria: 550-2016.</t>
  </si>
  <si>
    <t>Cédula Jurídica:3-102-655330.
Representante legal: Rosemary Engels.
Identificación: 112400088212.
Dirección: Barrio Tournón, Contiguo al Hotel Radisson.
Orden de compra: 8922-2016.
Constancia Presupuestaria: 538-2016.
Cédula Jurídica:3-102-038255.
Representante legal: Iary Maria Gomez Quesada. 
Identificación: 2-0475-0719.
Dirección: San José Centro.
Orden de Compra 8921-2016.</t>
  </si>
  <si>
    <t>Cédula Jurídica: 3-101-347117.
Representante legal: Mario Alfaro Rodriguez.
Identificación: 1-1107-0280.
Dirección: La Uruca, del Parque Nacional de Diversiones 1 km al oeste. 
Orden de Compra: 8920-2016. 
Constancia Presupuestaria: 552-2016.</t>
  </si>
  <si>
    <t>Cédula Jurídica:3-101-688785
Representante legal: Marco V.Vives Solis.
Identificación: 010000147
Dirección: Barrio Dent, de Taco Bell 2 cuadras al oeste, 1 al norte, edificio esquinero color terracóta
Correo electrónico: mvives@gmail.com
Número del contrato: 0432016103800079-00</t>
  </si>
  <si>
    <t>Cédula Jurídica: 3-101-507144
Representante legal: Karina Vilchez Padilla
Identificación: 01-1107-0400
Dirección: Tibas del la entrada del Liceo Mauro Fernandez 100 este local mano izquierda
Número del contrato: 0432016103800097-00 
Constancia Presupuestaria: 362-2016</t>
  </si>
  <si>
    <t>Cédula Jurídica: 
Representante legal: Joseph Mora Mora
Identificación: 01-1143-0152
Dirección: SABANILLA, 150 MTS DEL BANCO DE COSTA RICA RESIDENCIAL LA ALHAMBRA CASA 4L
Número del contrato: 0432016103800100-00  
Constancia Presupuestaria: 362-2016</t>
  </si>
  <si>
    <t>Cédula Jurídica: 3-101-494247
Representante legal:Jorge Orlando Corredor Briceño
Identificación: 01-1170-0368
Dirección: Sabana Oeste, de Princesa Marina 200 mts Oeste y 100 mts Norte, casa esquinera, segundo piso
Número del contrato:0432016103800093-00 
Constancia Presupuestaria: 362-2016
Cédula Jurídica: 3-101-096527
Representante legal:Meriveth Umaña Ugaldr
Identificación: 04-0149-0723
Dirección: Frente Entrada Pueblo Antiguo Parque de Diversiones
Número del contrato:0432016103800095-00 
Constancia Presupuestaria: 362-2016</t>
  </si>
  <si>
    <t>Cédula Jurídica:3-101-057971
Representante legal: José Pablo Castro Vega.
Identificación:  0109390061
Dirección:  Sabana Oeste de la POPS 200mts Oeste. 
Número del contrato: 0432016103800081-00
Contrato modificado:   0432016103800081-01
Constancia Presupuestaria: 481-2016.</t>
  </si>
  <si>
    <t>Identificación: 0113720391
Dirección: San Juan de Dios, 300 Mts SE de la Ferreteria Pipo
Número del contrato: 0432016103800091-00 
Constancia Presupuestaria: 457-2016</t>
  </si>
  <si>
    <t>Cédula Jurídica: 3102636436
Representante legal: Marco Antonio Blen Campos
Identificación: 0106280219
Dirección: San José, Pavas 
Número del contrato: 0432016103800088-00</t>
  </si>
  <si>
    <t xml:space="preserve">Cédula Jurídica: 3101077629
Representante legal: Rebeca Herrera Bogarin
Identificación: 0109280308
Dirección: De canal 7, 600 metros al oeste, carretera a Pavas
Número del contrato: 0432016103800089-00 </t>
  </si>
  <si>
    <t xml:space="preserve">Cédula Jurídica:3-102-615222
Representante legal: Orlando Aubert Castro.
Identificación:  0107200204
Dirección:  500 oeste Rest Tony Roma's San Rafael de Escazú.
Número del contrato: 0432016103800071-00 </t>
  </si>
  <si>
    <t>Cédula Jurídica: 3101269462
Representante legal: JAVIER CALDERON CEDEÑO
Identificación: 0108640440
Dirección: 800 mts este de RTV Heredia
Número del contrato: 0432016103800103-00
Constancia Presupuestaria: 456-2016</t>
  </si>
  <si>
    <t>Cédula Jurídica:3-102-130983
Representante legal: Jose Rafael Oliver Alvarado. 
Identificación:  0105690990
Dirección:  San José, AVE 0 Y 2 CALLE 34 EDIFICIO ELIZABETH.
Número del contrato: 0432016103800086-00  
Constancia Presupuestaria: 478-2016.</t>
  </si>
  <si>
    <t>Cédula Jurídica: 3-101-010216
Representante legal: Laura Sibaja Rodriguez.  
Identificación:  0107010725
Dirección:  San José, Oficentro Plaza Mayor Piso 3 Oficina 5. 
Número del contrato: 0432016103800090-00  
Constancia Presupuestaria: 504-2016.</t>
  </si>
  <si>
    <t>Cédula Jurídica: 3-101-010216
Representante legal: Laura Sibaja Rodriguez.  
Identificación:  0107010725
Dirección:  San José, Oficentro Plaza Mayor Piso 3 Oficina 5. 
Número del contrato: 0432016103800099-00   
Constancia Presupuestaria: 488-2016.
Partida presupuestaria: 1-05-03-00</t>
  </si>
  <si>
    <t>Cédula Jurídica:3-102-615222
Representante legal: Orlando Aubert Castro.
Identificación:  0107200204
Dirección:  500 oeste Rest Tony Roma's San Rafael de Escazú.
Número del contrato: 0432016103800098-00  
Constancia Presupuestaria: 444-2016.</t>
  </si>
  <si>
    <t>Cédula Jurídica:3-102-130983
Representante legal: Jose Rafael Oliver Alvarado. 
Identificación:  0105690990
Dirección:  San José, AVE 0 Y 2 CALLE 34 EDIFICIO ELIZABETH.
Número del contrato: 0432016103800101-00   
Constancia Presupuestaria: 511-2016.</t>
  </si>
  <si>
    <t>Cédula Jurídica:3-102-130983
Representante legal: Jose Rafael Oliver Alvarado. 
Identificación:  0105690990 
Dirección:  San José, AVE 0 Y 2 CALLE 34 EDIFICIO ELIZABETH.
Número del contrato: 0432016103800102-00    
Constancia Presupuestaria: 493-2016.</t>
  </si>
  <si>
    <t>Cédula Jurídica:3-102-615222
Representante legal: Orlando Aubert Castro.
Identificación:  0107200204
Dirección:  500 oeste Rest Tony Roma's San Rafael de Escazú.
Número del contrato: 0432016103800111-00   
Constancia Presupuestaria: 520-2016.</t>
  </si>
  <si>
    <t xml:space="preserve">Cédula Jurídica:
Representante legal: 
Identificación: 
Dirección: 
Número del contrato: 
Constancia Presupuestaria: </t>
  </si>
  <si>
    <t>Cédula Jurídica: 3-101-010216
Representante legal: Laura Sibaja Rodriguez.  
Identificación:  0107010725
Dirección:  San José, Oficentro Plaza Mayor Piso 3 Oficina 5. 
Número del contrato: 0432016103800113-00   
Constancia Presupuestaria: 488-2016.</t>
  </si>
  <si>
    <t>2016CD-000074-0008300001</t>
  </si>
  <si>
    <t>Contratación de servicio de localización de vehículos GPS, monitoreo y ubicación exacta en tiempo real de los vehículos de la ARESEP</t>
  </si>
  <si>
    <t>Se requiere un mecanismo de localización que permita la ubicación y rastreo de los vehículos que conforman la flotilla vehicular de la Autoridad Reguladora de los Servicios Públicos, durante las giras y distintas rutas de trabajo de campo de las áreas de regulación con extensión a otras actividades administrativas, en cualquier parte del territorio nacional, lo cual permita la protección, un mayor resguardo y control de las unidades ante un eventual evento, como el robo del vehículo, accidente automovilístico y desvíos de la ruta trazada entre otros.</t>
  </si>
  <si>
    <t>La contratación del servicio de GPS, rastreo y localización de vehículos en caso de
robo, accidentes, desvíos u otros incidentes. El servicio debe incluir la instalación
de los dispositivos GPS, el servicio de monitoreo constante, ubicación y rastreo de
14 automóviles que componen la flotilla vehicular, en un sistema instalado en una
PC de dominio de ARESEP</t>
  </si>
  <si>
    <t xml:space="preserve">
Grupo Nación GN SA
Cédula Jurídica: 
Dirección: Tibás
Orden de Compra: 8916-2016
Constancia Presupuestaria: 554-2016
Sociedad Periodística Extra Ltda
Cédula Jurídica: 3-102-038255
Dirección: San José
Orden de Compra: 8917-2016
Constancia Presupuestaria: 554-2016
Universidad de Costa Rica
Cédula Jurídica: 4-000-042149 
Dirección: San Pedro
Orden de Compra: 8918-2016
Constancia Presupuestaria: 554-2016
Pro periódicos Ltda (La República)
Cédula Jurídica: 3-102-655330
Dirección: Barrio Tournon, San José
Orden de Compra: 8919-2016
Constancia Presupuestaria: 554-2016</t>
  </si>
  <si>
    <t>Cédula Jurídica: 3012573848
Representante legal: FERNANDO MURILLO PORRAS
Identificación: 0106950254
Dirección: San Pedro, Montes de Oca, San José
Número del contrato: 0432016103800114-00
Constancia Presupuestaria: 497-2016</t>
  </si>
  <si>
    <t>No hay</t>
  </si>
  <si>
    <t>CENTRAL DE RADIOS CDR, S.A.</t>
  </si>
  <si>
    <t>¢1.696.800,00</t>
  </si>
  <si>
    <t>GRUPO RADIODONICO OMEGA, S.A.</t>
  </si>
  <si>
    <t>¢2.000.000,00</t>
  </si>
  <si>
    <t>¢1.500.000,00</t>
  </si>
  <si>
    <t>PUBLICIDAD CINEVISION DE COSTA RICA, S.A.</t>
  </si>
  <si>
    <t>¢6.666.667,00</t>
  </si>
  <si>
    <t>INVERSIONES DE CINEMA DE COSTA RICA, S.A.</t>
  </si>
  <si>
    <t>¢13.500.000,00</t>
  </si>
  <si>
    <t>RADIO RUMBO, LTDA</t>
  </si>
  <si>
    <t xml:space="preserve">ASOCIACION CONSUMIDORES DE COSTA RICA </t>
  </si>
  <si>
    <t>HERMES COMUNICACIONES, S.A.</t>
  </si>
  <si>
    <t>¢4.571.429,00</t>
  </si>
  <si>
    <t>SINART</t>
  </si>
  <si>
    <t>GRUPO NACION
SOCIEDAD PERIODISTICA EXTRA
UNIVERSIDAD DE COSTA RICA
PROPERIODICOS</t>
  </si>
  <si>
    <t>¢675.000,00
¢420.000,00
¢44.000,00
¢250.000,00</t>
  </si>
  <si>
    <t>GRUPO GLOMO A. P. S. A.</t>
  </si>
  <si>
    <t>Procedimiento no se utilizó</t>
  </si>
  <si>
    <t>Publicación Convocatoria Audiencia Pública para conocer Solicitud de otorgamiento de la Concesión de servicio público de generación electrica, interpuesta por la empresa Natural Partners, S. A., tramitada bajo el Expediente CE-005-2016.</t>
  </si>
  <si>
    <t>Publicación Aviso cierre de oficinas de la ARESEP, por vaciones del personal.</t>
  </si>
  <si>
    <t>Sociedad Periodistica Extra
Properiodicos, Ltda.</t>
  </si>
  <si>
    <t>¢194.699,98
¢94.620,00</t>
  </si>
  <si>
    <t>Publicación Consulta Publica para conocer la propuesta presentada por la Refinadora Costarricense de Petroleo (RECOPE), para el Ajuste Extraordinario de los precios de los Combustibles derivados de los Hidrocarburos, diciembre 2016, tramitada bajo el Expediente ET-080-2016.</t>
  </si>
  <si>
    <t>2016CD-000090-ARESEP</t>
  </si>
  <si>
    <t>CONTRATACIÓN DE  SERVICIOS PROFESIONALES VIA EXCEPCCION CON EL BENEMÉRITO CUERPO DE BOMBEROS COMO ENTE DE DERECHO PÚBLICO, PARA LA EVALUACIÓN DE RIESGO DE INCENDIOS Y SEGURIDAD HUMANA EN LAS ESTACIONES DE SERVICIO DEL PAÍS</t>
  </si>
  <si>
    <t>BENEMERITO CUERPO DE BOMBEROS DE COSTA RICA</t>
  </si>
  <si>
    <t>¢98.129.726,42</t>
  </si>
  <si>
    <t>POTEN &amp; PARTNERS INCS</t>
  </si>
  <si>
    <t>$7.228,00</t>
  </si>
  <si>
    <t>JOSE LUIS COJAL ESTRADA</t>
  </si>
  <si>
    <t>¢350.000,00</t>
  </si>
  <si>
    <t>GEOTECNOLOGIAS, S.A.</t>
  </si>
  <si>
    <t>$9.661.50</t>
  </si>
  <si>
    <t>EFRAIN SANCHEZ  ROJAS.</t>
  </si>
  <si>
    <t>Contratación de servicio de localización de vehículos GPS, monitoreo y ubicación exacta en tiempo real de los vehículos de la ARESEP.</t>
  </si>
  <si>
    <t>KINERET SOCIEDAD ANONIMA</t>
  </si>
  <si>
    <t>¢1.740.480,00</t>
  </si>
  <si>
    <t>No hubo</t>
  </si>
  <si>
    <t>HUMANTECH SOCIEDAD ANONIMA</t>
  </si>
  <si>
    <t>¢4.100.000,00</t>
  </si>
  <si>
    <t>DESIERTA</t>
  </si>
  <si>
    <t>2017CD-000001-ARESEP</t>
  </si>
  <si>
    <t>Publicación Resolución RIE-116-2016, solicitud presentada por la Refinadora Costarricense de Petróleo S.A. (RECOPE) para la fijación extraordinaria de precios de los combustibles derivados de los hidrocarburos correspondiente a diciembre de 2016, tramitada bajo el Expediente ET-080-2016.</t>
  </si>
  <si>
    <t>2017CD-000002-ARESEP</t>
  </si>
  <si>
    <t>Publicación Convocatoria Audiencia Pública para exponer las solicitudes para fijar las tarifas de los sistemas de: Distribución y Generación de Energía Eléctrica, a partir del 1 de marzo del 2017, presentados por la Empresa de Servicios Públicos de Heredia (ESPH), tramitada bajo el Expediente ET-076-2016 y ET-077-2016.</t>
  </si>
  <si>
    <t>2017CD-000003-ARESEP</t>
  </si>
  <si>
    <t>Publicación Convocatoria Audiencia Pública para exponer la solicitud sobre la variación del margen de operación de la Refinadora Costarricense de Petróleo S.A. (RECOPE) y fijación de los precios de los combustibles derivados de los hidrocarburos, tramitada bajo el Expediente ET-081-2016.</t>
  </si>
  <si>
    <t>2017CD-000004-ARESEP</t>
  </si>
  <si>
    <t>Publicación Resolución RIE-001-2017, Aplicación de oficio de la "Metodolo´gía de Fijación de Tarifas para Generadores Provados (Ley 7200), que firmen un nuevo contrato de compra y venta de electricidad con el ICE", Expediente ET-071-2016.</t>
  </si>
  <si>
    <t>2017CD-000005-ARESEP</t>
  </si>
  <si>
    <t>Publicación Consulta Pública para conocer la propuesta presentada por la Refinadora Costarricense de Petroleo (RECOPE), para el Ajuste Extraordinario de los precios de los Combustibles Derivados de los Hidrocarburos, Enero 2017, tramitada bajo el Expediente ET-002-1017.</t>
  </si>
  <si>
    <t>2017CD-000006-ARESEP</t>
  </si>
  <si>
    <t>Adquisición de timbres fiscales y enteros de gobierno</t>
  </si>
  <si>
    <t>2017CD-000007-ARESEP</t>
  </si>
  <si>
    <t>Publicacion de las Resoluciones RJD-070-2014, RJD-045-2016, ROD-9-2016 y ROD-5-2017, por tres veces consecutivas sobre apertura de procedimiento administrativo sancionatorio. Expediente OT-170-2014.</t>
  </si>
  <si>
    <t>2017CD-000008-ARESEP</t>
  </si>
  <si>
    <t>Publicación Resolución RIE-004-2017, sobre solicitud presentada por la Refinadora Costarricense de Petroleo, S. A., (RECOPE), para la fijación extraordinaria de los precios de los combustilbes  derivados de los Hidrocarburos, correspondiete a enero del 2017. Expediente ET-002-2017.</t>
  </si>
  <si>
    <t>2017CD-000009-ARESEP</t>
  </si>
  <si>
    <t>Publicación Resolución RIE-005-2017, Variación de precios de los combustibles que expende la Refinadora Costarricense de Petroleo, S. A., (RECOPE), por actualización del Impuesto Unico, según Decreto Ejecutivo No. 40171-H, del 09 de enero del 2017. Expediente ET-004-2017.</t>
  </si>
  <si>
    <t>2017CD-000010-ARESEP</t>
  </si>
  <si>
    <t>Contratación de campaña en redes sociales</t>
  </si>
  <si>
    <t>2017CD-000011-ARESEP</t>
  </si>
  <si>
    <t>Publicación del "Reglamento de Prestación y Calidad de Servicios", de la SUTEL. Acuerdo 06-04-2017, del 24-01-2017.</t>
  </si>
  <si>
    <t>2017CD-000012-ARESEP</t>
  </si>
  <si>
    <t>2017CD-000013-ARESEP</t>
  </si>
  <si>
    <t>Publicación Resolución RIT-010-2017, referente a la correción del error material de la Resolución RIT-176-2016. Expediente OT-195-2016.</t>
  </si>
  <si>
    <t>2017CD-000014-ARESEP</t>
  </si>
  <si>
    <t>Publicación Consulta Pública sobre la propuesta de fijación tarifaria extraordinaria del Servicio de Transporte Remunerado de Personas, modalidad taxi base de operación regular, correspondiente al primer semestre del año 2017, tramitada bajo el Expediente ET-010-2017.</t>
  </si>
  <si>
    <t>2017CD-000015-ARESEP</t>
  </si>
  <si>
    <t>Publicación Consulta Pública sobre la propuesta de fijación tarifaria extraordinaria del Servicio de Transporte Remunerado de Personas, modalidad taxi base de operación especial Aeropuerto Internacional Juan Santamaria, correspondiente al I semestre del 2017, tramitada bajo el Expediente ET-011-2017.</t>
  </si>
  <si>
    <t>2017CD-000016-ARESEP</t>
  </si>
  <si>
    <t>Adquisición de boletas para certificaciones del Registro Público</t>
  </si>
  <si>
    <t>2017CD-000017-ARESEP</t>
  </si>
  <si>
    <t>Publicación sobre consulta pública sobre la VARIACIÓN EXTRAORDINARIA DEL MARGEN DE LOS DISTRIBUIDORES, AGENCIAS Y DETALLISTAS QUE COMERCIALIZAN GAS LICUADO DE PETRÓLEO ENVASADO EN DIFERENTES ESPECIFICACIONES DE CILINDROS, expediente ET-013-2017.</t>
  </si>
  <si>
    <t>2017CD-000018-ARESEP</t>
  </si>
  <si>
    <t>Publicación sobre Consulta Pública sobre la propuesta presentada por la Refinadora Costarricense de Petróleo (RECOPE) para el AJUSTE EXTRAORDINARIO DE LOS PRECIOS DE LOS COMBUSTIBLES DERIVADOS DE LOS HIDROCARBUROS, FEBRERO 2017. Expediente ET-012-2017.</t>
  </si>
  <si>
    <t>2017CD-000019-ARESEP</t>
  </si>
  <si>
    <t>Publicación sobre consulta pública sobre la propuesta de la Aresep para la determinación de los valores promedio y valores tope de los autobuses nuevos, a utilizarse en las fijaciones ordinarias del servicio de transporte remunerado de personas, modalidad autobús. Expediente OT-039-2017</t>
  </si>
  <si>
    <t>2017CD-000020-ARESEP</t>
  </si>
  <si>
    <t>Reparación y Mantenimiento de la mpaquina fotocopiadora marca Ricoh, modelo 3502, activo 8294, serie W502L900509, que requiere cambio de repuestos, limpieza y mano de obra.</t>
  </si>
  <si>
    <t>2017CD-000021-RESEP</t>
  </si>
  <si>
    <t>Publicación Consulta Pública sobre la Aplicación para el II Trimestre de 2017 de la "Metodología para el ajuste extraordinario de las tarifas del servicio de electricidad, producto de variaciones en el costo de los combustilbes (CVC), utilizados en la generación termica para el consumo nacional", para el servicio de generación del ICE y el servicio de distribución de todas las empresas distribuidoras, Expediente ET-015-2017.</t>
  </si>
  <si>
    <t>2017CD-000022-ARESEP</t>
  </si>
  <si>
    <t>Publicación Aviso para promover actividad de Carbono Neutral.</t>
  </si>
  <si>
    <t>2017CD-000023-ARESEP</t>
  </si>
  <si>
    <t>Contratación de Servicios Profesionales vía excepción con la empresa Consultora Costarricense para Programas de Desarrollo (COPRODESA) con el fin de realizar " La Verificación del Parque de Hidrómetros instalados por los operadores".</t>
  </si>
  <si>
    <t>2017CD-000024-ARESEP</t>
  </si>
  <si>
    <t>Publicación Consulta Pública para conocer la propuesta presentada plor la Refinadora Costarricense de Petroleo (RECOPE), para el Ajuste Extraordinario de los precios de los Combustibles derivados de los Hidrocarburos, marzo 2017, tramitada bajo el Expediente ET-016-2017.</t>
  </si>
  <si>
    <t>2017CD-000025-ARESEP</t>
  </si>
  <si>
    <t>Publicación Convocatoria Audiencia Pública para conocer solicitud de ajuste tarifario para la Ruta 550, presentada por la Asociación de Desarrollo Integral de Cartagena y otras, tramitada bajo el Expediente ET-014-2017.</t>
  </si>
  <si>
    <t>2017CD-000026-ARESEP</t>
  </si>
  <si>
    <t xml:space="preserve">Reparación y Mantenimiento para Impresora Marca RICOH, modelo SP C430 DN, serie S9319400146, activo 7635, la requiere el cambio de repuestos y mano de obra. </t>
  </si>
  <si>
    <t>2017CD-000027-ARESEP</t>
  </si>
  <si>
    <t>"Adquisión vía excepción de informes interpretativos de la prueba psicométrica Compe Tea"</t>
  </si>
  <si>
    <t>2017CD-000028-ARESEP</t>
  </si>
  <si>
    <t>Contratación de Servicios Profesionales vía excepción con Correos de Costa Rica para el servicio de correo en el territorio nacional</t>
  </si>
  <si>
    <t>2017CD-000029-ARESEP</t>
  </si>
  <si>
    <t>Publicación Aviso al publico en general por cierre de oficinas con motivo de la Semana Santa.</t>
  </si>
  <si>
    <t>2017CD-000030-ARESEP</t>
  </si>
  <si>
    <t>Publicación Consulta Pública para conocer la propuesta presentada por la Refinadora Costarricense de Petroleo (RECOPE) para el Ajuste Extraordinario de los Precios de los Combustibles Derivados de los Hidrocarburos, Abril 2017, tramitada bajo el Expediente ET-021-2017.</t>
  </si>
  <si>
    <t>¢2.100.000,00</t>
  </si>
  <si>
    <t>¢7,500,000.00</t>
  </si>
  <si>
    <t>¢3.293.270,00</t>
  </si>
  <si>
    <t>¢663.030,00</t>
  </si>
  <si>
    <t>¢1.368.050,00.</t>
  </si>
  <si>
    <t>¢1,000,000.00</t>
  </si>
  <si>
    <t>¢175.290,00</t>
  </si>
  <si>
    <t>¢747,100.00</t>
  </si>
  <si>
    <t>¢651,844,01</t>
  </si>
  <si>
    <t>¢1.999.902.00</t>
  </si>
  <si>
    <t>PERIODICO MENSAJE, S.A.</t>
  </si>
  <si>
    <t>¢358.560,82</t>
  </si>
  <si>
    <t>LIBRERÍA LEHMANN S.A.</t>
  </si>
  <si>
    <t>PROVEEDOR ÚNICO, ART 139 DEL REGLAMENTO A LA LEY DE CONTRATACIÓN ADMINISTRATIVA</t>
  </si>
  <si>
    <t>2017CD-000019-0008300001</t>
  </si>
  <si>
    <t>2017CD-000018-0008300001</t>
  </si>
  <si>
    <t>Contratación de Servicios Profesionales de Estudio de salarios detallado por pluses para el esquema salario base más puses de ARESEP, del 2008 al 2017</t>
  </si>
  <si>
    <t>2017CD-000017-0008300001</t>
  </si>
  <si>
    <t>2017CD-000016-0008300001</t>
  </si>
  <si>
    <t>Compra de tiquete aéreo San José-Panamá- ida y vuelta</t>
  </si>
  <si>
    <t>2017CD-000015-0008300001</t>
  </si>
  <si>
    <t>2017CD-000014-0008300001</t>
  </si>
  <si>
    <t>Adquisición de video beam para la Consejería del Usuario</t>
  </si>
  <si>
    <t>2017CD-000013-0008300001</t>
  </si>
  <si>
    <t>2017CD-000012-0008300001</t>
  </si>
  <si>
    <t>TRABAJOS DE INFRAESTRUCTURA Y ACONDICIONAMIENTO EN DIVERSOS SECTORES DEL EDIFICIO TURRUBARES  EN OFICENTRO MULTIPARK</t>
  </si>
  <si>
    <t>2017CD-000011-0008300001</t>
  </si>
  <si>
    <t>Adquisicion de Toners, Cartuchos y Consumibles para impresoras</t>
  </si>
  <si>
    <t>2017CD-000010-0008300001</t>
  </si>
  <si>
    <t>Contratación de servicios profesionales para la evaluación externa de calidad de la Auditoría Interna ARESEP/SUTEL</t>
  </si>
  <si>
    <t>2017CD-000009-0008300001</t>
  </si>
  <si>
    <t>ADQUISICION DE ARTICULOS DE OFICINA</t>
  </si>
  <si>
    <t>2017CD-000008-0008300001</t>
  </si>
  <si>
    <t>Contratación de servicios de apoyo para participación en eventos</t>
  </si>
  <si>
    <t>2017CD-000007-0008300001</t>
  </si>
  <si>
    <t>Anemómetro de molinete y sicrometro con medidor de CO2</t>
  </si>
  <si>
    <t>2017CD-000006-0008300001</t>
  </si>
  <si>
    <t>PAQUETE FAMILIAR PARA RCP ADULTO NIÑO Y LACTANTE</t>
  </si>
  <si>
    <t>2017CD-000005-0008300001</t>
  </si>
  <si>
    <t>2017CD-000004-0008300001</t>
  </si>
  <si>
    <t>Contratación del diseño e impresión de productos editoriales</t>
  </si>
  <si>
    <t>2017CD-000003-0008300001</t>
  </si>
  <si>
    <t>Adquisición de Papelería de Uso Institucional</t>
  </si>
  <si>
    <t>2017CD-000002-0008300001</t>
  </si>
  <si>
    <t>ADQUISICIÓN DE PAPEL BOND DE USO INSTITUCIONAL</t>
  </si>
  <si>
    <t>2017CD-000001-0008300001</t>
  </si>
  <si>
    <t>2017LA-000001-0008300001</t>
  </si>
  <si>
    <t>Contratación de Servicios Médicos para los Funcionarios  de la Autoridad Reguladora de los Servicios Públicos (Aresep)  y familiares dependientes</t>
  </si>
  <si>
    <t>Procesos de Contratación - Periodo 2017</t>
  </si>
  <si>
    <t>No hay términos de referencia.</t>
  </si>
  <si>
    <t>No hay términos de referencia o cartel, solo hay una solicitud de publicación (en la cual se adjunta el documento a publicar y se indica el tamaño y la fecha de publicación),</t>
  </si>
  <si>
    <t>Dicha gestión se realiza mediante el portal electrónico de la Imprenta Nacional</t>
  </si>
  <si>
    <t>Contratación de servicios de apoyo por demanda para participación en eventos</t>
  </si>
  <si>
    <t>Contratación de Servicios Profesionales para Desarrollar un Programa de Prevención y Apoyo Psicológico a los Funcionarios de Aresep</t>
  </si>
  <si>
    <t>Adquisición y Confección de uniformes de trabajo y zapatos para el personal del Departamento de Servicios Generales</t>
  </si>
  <si>
    <t>Contratacion directa para el desarrollo de una metodología de calculo de indicadores para la gestión de pérdidas de agua en acueductos</t>
  </si>
  <si>
    <t>Contratación de servicios de impresión de almohadilla para ratón de computadora</t>
  </si>
  <si>
    <t>2017LA-000002-0008300001</t>
  </si>
  <si>
    <t>2017LA-000003-0008300001</t>
  </si>
  <si>
    <t>2017LA-000004-0008300001</t>
  </si>
  <si>
    <t>Contratar los servicios profesionales para el desarrollo y ejecución de una estrategia de mercadeo digital</t>
  </si>
  <si>
    <t xml:space="preserve">Contratación de los servicios profesionales para el desarrollo y ejecución de una estrategia de mercadeo digital </t>
  </si>
  <si>
    <t>Adquisición de un vehículo de trabajo 4 x 4 no pick up y dos motocicletas tipo naked sport</t>
  </si>
  <si>
    <t>2017CD-000034-0008300001</t>
  </si>
  <si>
    <t>2017CD-000033-0008300001</t>
  </si>
  <si>
    <t>Adquisición de tiquete aéreo París-San José y viceversa</t>
  </si>
  <si>
    <t>2017CD-000032-0008300001</t>
  </si>
  <si>
    <t>2017CD-000031-0008300001</t>
  </si>
  <si>
    <t>Contratación para la impresión de afiches, volantes y gigantografías por demanda</t>
  </si>
  <si>
    <t>2017CD-000030-0008300001</t>
  </si>
  <si>
    <t>2017CD-000029-0008300001</t>
  </si>
  <si>
    <t>2017CD-000028-0008300001</t>
  </si>
  <si>
    <t>Contratación de servicios profesionales para dictaminar los estados financieros de la ARESEP al 31 de diciembre de 2016</t>
  </si>
  <si>
    <t>2017CD-000027-0008300001</t>
  </si>
  <si>
    <t>2017CD-000026-0008300001</t>
  </si>
  <si>
    <t>Contratación de servicios de promotores de información</t>
  </si>
  <si>
    <t>2017CD-000025-0008300001</t>
  </si>
  <si>
    <t>Contratación para el diseño y producción de material audiovisual</t>
  </si>
  <si>
    <t>2017CD-000024-0008300001</t>
  </si>
  <si>
    <t>Contratación para el diseño, diagramación e impresión de carpetas y brochures para campaña informativa</t>
  </si>
  <si>
    <t>2017CD-000023-0008300001</t>
  </si>
  <si>
    <t>Contratación directa de compra de textiles para giras de trabajo</t>
  </si>
  <si>
    <t>2017CD-000022-0008300001</t>
  </si>
  <si>
    <t>Contratación de servicios profesionales para la sistematización y análisis del entorno, que incide en los servicios públicos, y programas de la ARESEP</t>
  </si>
  <si>
    <t>2017CD-000021-0008300001</t>
  </si>
  <si>
    <t>Adquisición de divisiones de acrílicos</t>
  </si>
  <si>
    <t>2017CD-000020-0008300001</t>
  </si>
  <si>
    <t>Contratación de estación de trabajo y mobiliario periférico</t>
  </si>
  <si>
    <t>Compra de tiquete aéreo  de San José, CR a Cancún, México ida y regreso</t>
  </si>
  <si>
    <t>Contratación de tirajes de líneas eléctricas, red de voz y datos y cable coaxial; así como lámparas fluorescentes y apagadores para el acondicionamiento de oficinas</t>
  </si>
  <si>
    <t>2017CD-000031-ARESEP</t>
  </si>
  <si>
    <t>2017CD-000032-ARESEP</t>
  </si>
  <si>
    <t>2017CD-000033-ARESEP</t>
  </si>
  <si>
    <t>2017CD-000034-ARESEP</t>
  </si>
  <si>
    <t>2017CD-000035-ARESEP</t>
  </si>
  <si>
    <t>2017CD-000036-ARESEP</t>
  </si>
  <si>
    <t>2017CD-000037-ARESEP</t>
  </si>
  <si>
    <t>Contratación de estudio de salarios detallado por pluses para el esquema salario base más pluses de ARESEP, del año 2008 al 2017</t>
  </si>
  <si>
    <t>Publicación Convocatoria Audiencua Pública para conocer Solicitu de ajuste tarifario para la Ruta 134, presentada por la empresa Hernandez Solis, S. A., tramitada bajo el Expediente ET-023-2017.</t>
  </si>
  <si>
    <t>Publicación Convocatoria Audiencia Pública para conocer solicitud de fijación tarifaria para la Ruta 671, descrita como: SanVito - Santa Elena y viceversa, San Vito - Fila Tigre y viceversa, San Vito - Fila Pinar/La Guinea y viceversa, San Vito - El Roble y viceversa, operada por la Empresa Autotransportes Hermanos Navarro, S. A., solicitud presentada por la Asociación de Desarrollo Integral de Santa Elena de Pitter y otras, tramitada bajo el Expediente ET-017-2017.</t>
  </si>
  <si>
    <t>Publicación Consulta Pública para conocer la propuesta presentada por la Refinadora Costarricense de Petroleo (RECOPE), para el Ajuste Extraordinario de los precios de los Combustibles derivados de los Hidrocarburos, Mayo 2017, tramitada bajo el Expediente ET-027-2017.</t>
  </si>
  <si>
    <t>Contratación de Servicios Profesionales vía excepción con el Instituto Centroamericano de Administración Pública (ICAP), para el análisis comparativo a nivel internacional de los modelos de regulación de servicios públicos</t>
  </si>
  <si>
    <t>Publicación Consulta Pública sobre la Aplicación para el III Trimestre del 2017 de la "Metodología para el Ajuste Extraordinario de las Tarifas del Servicio de Electricidad, producto de variaciones en el costo de los Combustibles (CVC), utilizados para la Generación Térmica para el Consumo Nacional", para el servicio de generación del ICE y el servicio de distribución de todas las empresas distribuidoras, tramitada bajo el Expediente ET-029-2017.</t>
  </si>
  <si>
    <t>Publicación Consulta Pública para conocer la propuesta presentada por la Refinadora Costarricense de Petroleo (RECOPE), para el Ajuste Extraordinario de los precios de los Combustibles derivados de los Hidrocarburos, Junio 2017, tramitada bajo el Expediente ET-030-2017.</t>
  </si>
  <si>
    <t>COPRODESA</t>
  </si>
  <si>
    <t>¢29,229,300,00</t>
  </si>
  <si>
    <t>IMPRESOS EL DIA SOCIEDAD ANONIMA</t>
  </si>
  <si>
    <t>ALFA MEDICA SOCIEDAD ANONIMA</t>
  </si>
  <si>
    <t>ELECTROMEDICA SOCIEDAD ANONIMA</t>
  </si>
  <si>
    <t>$783,00</t>
  </si>
  <si>
    <t xml:space="preserve">INVERSIONES LA RUECA SOCIEDAD ANONIMA </t>
  </si>
  <si>
    <t xml:space="preserve">REPRESENTACIONES SUMI COMP EQUIPOS SOCIEDAD ANONIMA </t>
  </si>
  <si>
    <t xml:space="preserve">SERVICIOS TECNICOS ESPECIALIZADOS S T E SOCIEDAD ANONIMA </t>
  </si>
  <si>
    <t xml:space="preserve">DELOITTE &amp; TOUCHE SOCIEDAD ANONIMA </t>
  </si>
  <si>
    <t>$4,747,98</t>
  </si>
  <si>
    <t>$2,966,39</t>
  </si>
  <si>
    <t>$5,003,64</t>
  </si>
  <si>
    <t>MUEBLES Y REMODELACIONES QUIROS HNOS SOCIEDAD ANONIMA</t>
  </si>
  <si>
    <t xml:space="preserve">APLICACIONES INDUSTRIALES MODERNAS SOCIEDAD ANONIMA </t>
  </si>
  <si>
    <t xml:space="preserve">JOSEPH ALEXIS MORA MORA </t>
  </si>
  <si>
    <t xml:space="preserve">DISTRIBUIDORA EGO SOCIEDAD ANONIMA </t>
  </si>
  <si>
    <t xml:space="preserve">CONSULTORA COSTARRICENSE PARA PROGRAMAS DE DESARROLLO SOCIEDAD ANONIMA </t>
  </si>
  <si>
    <t>MUEBLES METALICOS ALVARADO SOCIEDAD ANONIMA</t>
  </si>
  <si>
    <t>$578,56</t>
  </si>
  <si>
    <t>POLTRONIERI &amp; COMPAÑIA SOCIEDAD ANONIMA</t>
  </si>
  <si>
    <t>LUCASPANI SOCIEDAD ANONIMA</t>
  </si>
  <si>
    <t>EDILEX CM SOCIEDAD ANONIMA</t>
  </si>
  <si>
    <t xml:space="preserve"> CARAVANA INTERNACIONAL SOCIEDAD ANONIMA</t>
  </si>
  <si>
    <t>$525,00</t>
  </si>
  <si>
    <t>T D M AMBIENTAL SOCIEDAD ANONIMA</t>
  </si>
  <si>
    <t>$12,668,60</t>
  </si>
  <si>
    <t>2017CD-000036-0008300001</t>
  </si>
  <si>
    <t>CONTRATACIÓN DE ESTACIÓN DE TRABAJO Y MOBILIARIO PERIFÉRICO</t>
  </si>
  <si>
    <t xml:space="preserve"> SOCIEDAD ANONIMA DE VEHICULOS AUTOMOTORES</t>
  </si>
  <si>
    <t>2017CD-000038-ARESEP</t>
  </si>
  <si>
    <t>AUDIT &amp; TECHNOLOGIES S.A</t>
  </si>
  <si>
    <t>CARTEL</t>
  </si>
  <si>
    <t>Renovación de Licencias vía excepción con la empresa Audit &amp; Technologies S.A. (AUDITECH), para la actualización del Software de Auditoría IDEA.</t>
  </si>
  <si>
    <t>INFRUCTUOSA</t>
  </si>
  <si>
    <t>2017CD-000038-0008300001</t>
  </si>
  <si>
    <t>2017CD-000039-0008300001</t>
  </si>
  <si>
    <t xml:space="preserve"> Contratación de Servicios Profesionales para Desarrollar un Programa de Prevención y Apoyo Psicológico a los Funcionarios de Aresep</t>
  </si>
  <si>
    <t xml:space="preserve"> ADQUISICIÓN DE AGENDAS DE USO INSTITUCIONAL</t>
  </si>
  <si>
    <t>Contratación de los servicios de producción de actividades de información con usuarios</t>
  </si>
  <si>
    <t>Contratación de la elaboración de vídeo introductorio del Sistema de Información Regulatoria (SIR)</t>
  </si>
  <si>
    <t>Contratación de servicios de producción de actividades de información con usuarios</t>
  </si>
  <si>
    <t>CORREOS DE COSTA RICA</t>
  </si>
  <si>
    <t>Adquisición e instalación de equipo de comunicación (telefonos ip, head set) y pantallas planas de TV</t>
  </si>
  <si>
    <t>2017LA-000005-0008300001</t>
  </si>
  <si>
    <t>2017LA-000006-0008300001</t>
  </si>
  <si>
    <t>2017LA-000007-0008300001</t>
  </si>
  <si>
    <t>Adquisición de suscripciones de productos Microsoft</t>
  </si>
  <si>
    <t>Adquisición de software institucional</t>
  </si>
  <si>
    <t>2017CD-000039-ARESEP</t>
  </si>
  <si>
    <t>2017CD-000040-ARESEP</t>
  </si>
  <si>
    <t>2017CD-000041-ARESEP</t>
  </si>
  <si>
    <t>2017CD-000042-ARESEP</t>
  </si>
  <si>
    <t>2017CD-000043-ARESEP</t>
  </si>
  <si>
    <t>2017CD-000044-ARESEP</t>
  </si>
  <si>
    <t>2017CD-000045-ARESEP</t>
  </si>
  <si>
    <t>2017CD-000046-ARESEP</t>
  </si>
  <si>
    <t>2017CD-000047-ARESEP</t>
  </si>
  <si>
    <t>2017CD-000048-ARESEP</t>
  </si>
  <si>
    <t>Adquisición de licencias del software Tableau</t>
  </si>
  <si>
    <t>Contratación de servicio de alquiler de dispositivos de posicionamiento global y plataforma electrónica con Radiográfica Costarricense S.A. como empresa pública estatal, para el registro de parámetros operativos del servicio de transporte remunerado de personas, modalidad autobús, para un grupo seleccionado de rutas</t>
  </si>
  <si>
    <t>Contratación de servicios profesionales a la Universidad de Costa Rica como ente de derecho público, para realizar estudios de demanda de pasajeros, en el servicio de transporte público remunerado de personas, modalidad autobús, en rutas de los sectores San Pedro – Curridabat – Tres Ríos y Paso Ancho – San Sebastián del Área Metropolitana de San José</t>
  </si>
  <si>
    <t>Contratación de servicios profesionales al Instituto Tecnológico de Costa Rica como ente de derecho público, para realizar estudios de demanda de pasajeros, en el servicio de transporte público remunerado de personas, modalidad autobús, en rutas radiales de la provincia de Alajuela</t>
  </si>
  <si>
    <t>Publicación Convocatoria Audiencia Pública para conocer sobre el Proyecto de Canones aplicables para el año 2017, del Consejo de Transporte Público (CTP), tramitada bajo el Expediente OT-119-2017.</t>
  </si>
  <si>
    <t>Publicación Consulta Pública para conocer la propuesta presentada por la Refinadora Costarricense de Petróleo (RECOPE), para el ajuste extraordinario de los precios de los combustibles derivados de los hidrocarburos, Julio 2017, tramitada bajo el Expediente ET-039-2017.</t>
  </si>
  <si>
    <t>Publicación Convocatoria Audiencia Pública para exponer las solicitudes presentadas por la Junta Administrativa del Servicio Eléctrico Municipal de Cartago (JASEC), para fijar las tarifas del sistema de Generación y Distribución de Energía Electrica, tramitada bajo los Expedientes ET-033, 034-2017.</t>
  </si>
  <si>
    <t>Contratación de servicios profesionales para desarrollar programa de seguimiento de información geográfica de los servicios públicos regulados por la Intendencia de Transporte</t>
  </si>
  <si>
    <t>CONTRATO</t>
  </si>
  <si>
    <t>2017CD-000049-ARESEP</t>
  </si>
  <si>
    <t>2017CD-000050-ARESEP</t>
  </si>
  <si>
    <t>2017CD-000051-ARESEP</t>
  </si>
  <si>
    <t>Publicación Convocatoria Audiencia Pública para conocer las propuestas de solicitudes para fijar las tarifas de los Sistemas de Distribución de Energía Eléctrica (Expediente ET-037-2017), y de Generación de Energía Eléctrica (Expediente ET-038-2017), presentadas por la Cooperativa de Electrificación Rural de San Carlos, R. L. (Coopelesca R. L.).</t>
  </si>
  <si>
    <t>Publicación Consulta Pública para conocer las propuestas de fijación tarifaria extraordinaria de los servicios de transporte remunerado de personas, modalidad taxi-base de operación regular y operación especial Aeropuerto Internacional Juan Santamaria, correspondiente al segundo semestre del año 2017, tramitadas bajo el Expedientes ET-049 y 050-2017.</t>
  </si>
  <si>
    <t>Publicación Consulta Pública para conocer la propuesta presentada por la Refinadora Costarricense de Petroleo (RECOPE), para el ajuste extraordinario de los precios de los combustibles derivados de los hidrocarburos, agosto 2017, tramitada bajo el Expediente ET-051-2017.</t>
  </si>
  <si>
    <t>Publicación Convocatoria Audiencia Pública para conocer la propuesta de fijación tarifaria de oficio para el servicio de transporte remunerado de personas, modalidad autobús, en la Ruta 1239, descrita como: Naranjo - San José - Concepción de Naranjo - Bajo Corrales Naranjo - San José y viceversa, operada por la empresa Transportes Naranjo San José, S. A., tramitada bajo el Expediente  ET-031-2017.</t>
  </si>
  <si>
    <t>VER OFERTA EN MER-LINK</t>
  </si>
  <si>
    <t>2017CD-000040-0008300001</t>
  </si>
  <si>
    <t>2017CD-000041-0008300001</t>
  </si>
  <si>
    <t>2017CD-000042-0008300001</t>
  </si>
  <si>
    <t>2017CD-000043-0008300001</t>
  </si>
  <si>
    <t>Contratación de la implementación de certificados virtuales /digitales SSL</t>
  </si>
  <si>
    <t>Adquisicion de Toners, Cartuchos y Consumibles para impresoras</t>
  </si>
  <si>
    <t>ADQUISICION DE ARTICULOS DE OFICINA</t>
  </si>
  <si>
    <t>VER SOLICITUD DE CONTRATACIÓN EN MER-LINK</t>
  </si>
  <si>
    <t>La oferta resultó admisible en el estudio técnico y legal y obtuvo el mayor porcentaje en el sistema de evaluación.</t>
  </si>
  <si>
    <t>$59.700,00</t>
  </si>
  <si>
    <t>ENTE DERECHO PÚBLICO, ART 138 DEL REGLAMENTO A LA LEY DE CONTRATACIÓN ADMINISTRATIVA</t>
  </si>
  <si>
    <t>No hay oferta</t>
  </si>
  <si>
    <t>FACEBOOK</t>
  </si>
  <si>
    <t>TWITTER</t>
  </si>
  <si>
    <t>¢4.375.000,00</t>
  </si>
  <si>
    <t>No hay términos de referencia o cartel, ni oferta de los oferentes debido a que es un servicio web, el cual depende de la imagen o video que se quiera pasar, de su tamaño o de su frecuencia, lo cual se establece de conformidad con la necesidad existente en el momento.</t>
  </si>
  <si>
    <t>¢567.390,00</t>
  </si>
  <si>
    <t>¢89.650,00</t>
  </si>
  <si>
    <t>¢106.210,00</t>
  </si>
  <si>
    <t>¢500.000,00</t>
  </si>
  <si>
    <t>DECISION INICIAL</t>
  </si>
  <si>
    <t>OFERTA</t>
  </si>
  <si>
    <t>RODRIGO ACOSTA CHACON</t>
  </si>
  <si>
    <t>¢1.898.400,00</t>
  </si>
  <si>
    <t>TECNOVA SOLUCIONES SOCIEDAD ANONIMA</t>
  </si>
  <si>
    <t>CREW NOSOTROS FILMS SOCIEDAD ANONIMA</t>
  </si>
  <si>
    <t>ABBQ CONSULTORES SOCIEDAD ANONIMA</t>
  </si>
  <si>
    <t>$12.128,11</t>
  </si>
  <si>
    <t>DELOITTE &amp; TOUCHE SOCIEDAD ANONIMA</t>
  </si>
  <si>
    <t>ORVIGRAFIK PUBLICIDAD SOCIEDAD ANONIMA</t>
  </si>
  <si>
    <t>PROMOCION Y MERCADEO INTERNACIONAL G &amp; E SOCIEDAD ANONIMA</t>
  </si>
  <si>
    <t>$916,65</t>
  </si>
  <si>
    <t>2017CD-000035-0008300001</t>
  </si>
  <si>
    <t>JORGE EDWIN LAO LARGAESPADA</t>
  </si>
  <si>
    <t>2017CD-000037-0008300001</t>
  </si>
  <si>
    <t>MARCO VINICIO QUESADA QUESADA</t>
  </si>
  <si>
    <t>CENTRO PSICOSOCIAL SHKABA SOCIEDAD ANONIMA</t>
  </si>
  <si>
    <t>$4.735,83</t>
  </si>
  <si>
    <t>$8,95</t>
  </si>
  <si>
    <t>UMC DE COSTA RICA SOCIEDAD ANONIMA</t>
  </si>
  <si>
    <t>$737,72</t>
  </si>
  <si>
    <t>$1.900,00</t>
  </si>
  <si>
    <t>Contratación de servicios profesionales para conocer mediante un estudio de sesiones de grupo (focus group) las distintas manifestaciones de los usuarios de servicios públicos</t>
  </si>
  <si>
    <t>Contratación para la adquisición de material promocional para actividades de información al usuario</t>
  </si>
  <si>
    <t>2017CD-000053-ARESEP</t>
  </si>
  <si>
    <t>2017CD-000054-ARESEP</t>
  </si>
  <si>
    <t>2017CD-000055-ARESEP</t>
  </si>
  <si>
    <t>Consulta Pública sobre la APLICACIÓN PARA EL IV TRIMESTRE DE 2017 DE LA “METODOLOGÍA PARA EL AJUSTE EXTRAORDINARIO DE LAS TARIFAS DEL SERVICIO DE ELECTRICIDAD, PRODUCTO DE VARIACIONES EN EL COSTO DE LOS COMBUSTIBLES (CVC) UTILIZADOS EN LA GENERACIÓN TÉRMICA PARA CONSUMO NACIONAL” PARA EL SERVICIO DE GENERACIÓN DEL ICE Y EL SERVICIO DE DISTRIBUCIÓN DE TODAS LAS EMPRESAS DISTRIBUIDORAS, expediente ET-057-2017.</t>
  </si>
  <si>
    <t>Consulta Pública sobre la propuesta presentada por la Refinadora Costarricense de Petróleo (RECOPE) para el AJUSTE EXTRAORDINARIO DE LOS PRECIOS DE LOS COMBUSTIBLES DERIVADOS DE LOS HIDROCARBUROS, SETIEMBRE 2017. Expediente ET-058-2017.</t>
  </si>
  <si>
    <t>Contratación de servicios preofesionales vía exepcción, para la implementación de segunda cometida y configuración del control del sistema de arire acondicionado de precisión de ARESEP, con la empresa Electrotécnica S.A.</t>
  </si>
  <si>
    <t>2017CD-000056-ARESEP</t>
  </si>
  <si>
    <t>2017CD-000061-ARESEP</t>
  </si>
  <si>
    <t>2017CD-000062-ARESEP</t>
  </si>
  <si>
    <t>2017CD-000063-ARESEP</t>
  </si>
  <si>
    <t>2017CD-000064-ARESEP</t>
  </si>
  <si>
    <t>2017CD-000066-ARESEP</t>
  </si>
  <si>
    <t>Publicación sobre convocatoria a audiencia pública para exponer solicitud para fijar las tarifas del sistema de Generación de Energía Eléctrica (Expediente ET-055-2017) y del sistema de Distribución de Energía Eléctrica (Expediente ET-056-2017), presentada por la COOPERATIVA DE ELECTRIFICACIÓN RURAL DE GUANACASTE R.L. (COOPEGUANACASTE R.L.)</t>
  </si>
  <si>
    <t>Publicación sobre el canón por empresa regulada para el año 2018.</t>
  </si>
  <si>
    <t>Convocatoria Audiencia Pública para exponer Propuesta de “ESTUDIO TARIFARIO DE OFICIO PARA APLICAR AJUSTE DE CÁNONES PARA EL PERIODO 2017 EN EL SERVICIO DE ACUEDUCTO Y ALCANTARILLADO A LA EMPRESA DE SERVICIOS PÚBLICOS DE HEREDIA S.A., ESPH” Expediente ET-067-2017</t>
  </si>
  <si>
    <t>Consulta Pública sobre la propuesta presentada por la Refinadora Costarricense de Petróleo (RECOPE) para el AJUSTE EXTRAORDINARIO DE LOS PRECIOS DE LOS COMBUSTIBLES DERIVADOS DE LOS HIDROCARBUROS, OCTUBRE 2017, tramitada en el Expediente ET-069-2017.</t>
  </si>
  <si>
    <t>Contratación de Servicios profesionales vía excepción con el Instituto Centroamericano de Administración Pública (ICAP), para fortalecer la gestión de calidad a través de una optimización de las estructura organizacional en alineación con el plan estratégico 2017-202</t>
  </si>
  <si>
    <t>Contratación vía Excepción con Librería Lehmann la adquisición de pruebas Psicométricas CLA (clima laboral) para la Intendencia de Agua y la Secretaría de Junta Directiva</t>
  </si>
  <si>
    <t>ELECTROTECNICA S.A</t>
  </si>
  <si>
    <t>MIGUEL MUÑOZ NAVARRO</t>
  </si>
  <si>
    <t>LAURA MC QUIDDY GÓMEZ</t>
  </si>
  <si>
    <t>2017CD-000044-0008300001</t>
  </si>
  <si>
    <t>2017CD-000045-0008300001</t>
  </si>
  <si>
    <t>2017CD-000046-0008300001</t>
  </si>
  <si>
    <t>2017CD-000050-0008300001</t>
  </si>
  <si>
    <t>2017CD-000051-0008300001</t>
  </si>
  <si>
    <t>2017CD-000052-0008300001</t>
  </si>
  <si>
    <t>2017CD-000055-0008300001</t>
  </si>
  <si>
    <t>2017CD-000060-0008300001</t>
  </si>
  <si>
    <t>2017CD-000061-0008300001</t>
  </si>
  <si>
    <t>2017CD-000063-0008300001</t>
  </si>
  <si>
    <t>2017CD-000064-0008300001</t>
  </si>
  <si>
    <t xml:space="preserve"> 2017CD-000065-0008300001</t>
  </si>
  <si>
    <t>2017CD-000067-0008300001</t>
  </si>
  <si>
    <t>ADQUISICIÓN DE TERMOSTATOS PROGRAMABLES PARA CALEFACCIÓN O PARA EL ACONDICIONAMIENTO DEL AIRE</t>
  </si>
  <si>
    <t>Contratación de servicios de fumigación periódica en las áreas  arrendadas por la Autoridad Reguladora de los Servicios Públicos en Oficentro Multipark</t>
  </si>
  <si>
    <t>ADQUISICIÓN E INSTALACIÓN DE POLARIZADO DE VENTANAS EN EDIFICIO</t>
  </si>
  <si>
    <t>Compra de dos tiquetes aéreos para viajar a Brasil - Florianopolis, FORO,REUNIÓN Y CONGRESO ADERASA</t>
  </si>
  <si>
    <t>Contratación de acceso, de manera personalizada, a plataforma web que permita administrar el reclutamiento de personal en la ARESEP</t>
  </si>
  <si>
    <t>ADQUISICIÓN DE UNA REFRIGERADORA ELÉCTRICA DOMESTICA DE DOS PUERTAS</t>
  </si>
  <si>
    <t>Adquisición de tiquete aéreo San José - Guatemala- San José</t>
  </si>
  <si>
    <t>Contratación de signos externos</t>
  </si>
  <si>
    <t>Servicios profesionales para el análisis, diseño, desarrollo, publicación e implementación de aplicación móvil para fiscalización de calidad del servicio de taxi</t>
  </si>
  <si>
    <t>Contratación de servicios profesionales para realizar cuatro estudios de puestos de trabajo de la Dirección de Recursos Humanos de Aresep</t>
  </si>
  <si>
    <t>ADQUISICION DE EQUIPO MEDICO PARA CONSULTORIO</t>
  </si>
  <si>
    <t>FABIO ALBERTO HERRERA PORRAS</t>
  </si>
  <si>
    <t>FUMIGADORA COROIN CR SOCIEDAD ANONIMA</t>
  </si>
  <si>
    <t>JORGE EDUARDO GUILLEN RUIZ</t>
  </si>
  <si>
    <t>2017CD-000052-ARESEP</t>
  </si>
  <si>
    <t>Publicación Consulta Pública sobre la propuesta de la aplicación de oficio de la "Metodología Tarifaria según la estructura de costos tipica de una Planta Modelo de Gedneración de Electricidad con bagazo de caña para la venta al Instituto Costarricese de Electricidad y su fórmula de indexión", tramitada bajo el Expediente ET-054-2017.</t>
  </si>
  <si>
    <t>2017CD-000057-ARESEP</t>
  </si>
  <si>
    <t>Contratación de una suscripción anual en línea para el uso de las herramientas especializadas Asana y Venngage</t>
  </si>
  <si>
    <t>2017CD-000058-ARESEP</t>
  </si>
  <si>
    <t>Contratación de pauta publicitaria en medios regionales</t>
  </si>
  <si>
    <t>2017CD-000059-ARESEP</t>
  </si>
  <si>
    <t>2017CD-000060-ARESEP</t>
  </si>
  <si>
    <t>Contratación de un servicio de implementación de un Sistema de Información Financiero Administrativo y adquisición de un paquete de horas en modalidad bajo demanda la implementación de nuevos módulos, desarrollo o ajustes al sistema de información para la Aresep</t>
  </si>
  <si>
    <t>BANCO NACIONAL DE COSTA RICA</t>
  </si>
  <si>
    <t>2017CD-000065-ARESEP</t>
  </si>
  <si>
    <t>2017CD-000067-ARESEP</t>
  </si>
  <si>
    <t>Publicación Anuncio Concurso # 50-2017, Miembro Titular del Consejo de la Superintendencia de Telecomunicaciones (SUTEL).  </t>
  </si>
  <si>
    <t>2017CD-000068-ARESEP</t>
  </si>
  <si>
    <t>Publicación Consulta Pública para conocer la propuesta presentada por la Refinadora Costarricense de Petroleo (RECOPE), para el Ajuste Extraordinario de los precios de los combustibles derivados de los Hidrocarburos, Noviembre 2017, tramitada bajo el Expediente ET-074-2017.</t>
  </si>
  <si>
    <t>2017CD-000069-ARESEP</t>
  </si>
  <si>
    <t>Publicación Convocatoria Audiencia Pública para exponer la solicitud de otorgamiento de la concesión de servicio público de generación electrica, interpuesta por la empresa Natural Partners, S. A., tramitada bajo el Expediente CE-004-2017.</t>
  </si>
  <si>
    <t>Publicación Consulta Pública sobre la propuesta de ajuste Extraordinario de incremento tarifario de oficio, para el Servicio de Acueducto Suministrado por el Instituto Costarricense de Acueducto y Alcantarillado (AyA), debido a la emergencia presentada en la provincia de Guanacaste por salinización de los pozos en las zonas costeras y la presencia de Arsenico en el cantón de Bagaces, tramitada bajo el Expediente ET-082-2016.</t>
  </si>
  <si>
    <t>$2.700,00</t>
  </si>
  <si>
    <t>Contratación de Servicios para recaudar el canon de regulación del servicio público remunerado de personas modalidad autobús, a través de la Plataforma tecnológica BN Conectividad</t>
  </si>
  <si>
    <t>$49.152,80</t>
  </si>
  <si>
    <t xml:space="preserve">$1.321,87 </t>
  </si>
  <si>
    <t>$3.188,25</t>
  </si>
  <si>
    <t>$ 7.311,00</t>
  </si>
  <si>
    <t>CONSULTING GROUP CORPORACION LATINOAMERICANA SOCIEDAD ANONIMA</t>
  </si>
  <si>
    <t>$3.600,00</t>
  </si>
  <si>
    <t>GEOTECNOLOGIAS SOCIEDAD ANONIMA</t>
  </si>
  <si>
    <t>$2.275,00</t>
  </si>
  <si>
    <t>AISASOFT SOCIEDAD ANONIMA</t>
  </si>
  <si>
    <t>$880,00</t>
  </si>
  <si>
    <t xml:space="preserve">$413,58 </t>
  </si>
  <si>
    <t>$1.564,59</t>
  </si>
  <si>
    <t>2017LA-000008-0008300001</t>
  </si>
  <si>
    <t>Adquisición de licencia para Sistema Informático de Gestión Documental</t>
  </si>
  <si>
    <t>2017LA-000009-0008300001</t>
  </si>
  <si>
    <t>Adquisición de la renovación de plataforma de seguridad perimetral</t>
  </si>
  <si>
    <t>2017LA-000010-0008300001</t>
  </si>
  <si>
    <t>Contratación de servicios profesionales para el desarrollo, soporte y mantenimiento técnico del Sistema de Planificación (SIP) de la ARESEP</t>
  </si>
  <si>
    <t>SERVICIOS COMPUTACIONALES NOVA COMP SOCIEDAD ANONIMA</t>
  </si>
  <si>
    <t>$47.700,00</t>
  </si>
  <si>
    <t>AGENCIA BAUM, SOCIEDAD ANONIMA</t>
  </si>
  <si>
    <t>EN PROCESO</t>
  </si>
  <si>
    <t>SB TELECOM SOCIEDAD ANONIMA</t>
  </si>
  <si>
    <t>F G SUPLIDORES SOCIEDAD ANONIMA</t>
  </si>
  <si>
    <t>$530,54</t>
  </si>
  <si>
    <t>$2.158,30</t>
  </si>
  <si>
    <t>$120,48</t>
  </si>
  <si>
    <t>$5.372,47</t>
  </si>
  <si>
    <t>$550,87</t>
  </si>
  <si>
    <t>DISTRIBUIDORA COMERCIAL TRES ASES SOCIEDAD ANONIM</t>
  </si>
  <si>
    <t>2017CD-000047-0008300001</t>
  </si>
  <si>
    <t>Contratación de soporte de fabricante para plataforma VMWARE</t>
  </si>
  <si>
    <t>2017CD-000048-0008300001</t>
  </si>
  <si>
    <t>Contratación de soporte especializado a plataforma de respaldos ARCSERVER</t>
  </si>
  <si>
    <t>2017CD-000049-0008300001</t>
  </si>
  <si>
    <t>Contratación de horas a demanda para servicios profesionales de soporte especializado a productos Microsoft</t>
  </si>
  <si>
    <t>$6.187,00</t>
  </si>
  <si>
    <t>$ 4.800,00</t>
  </si>
  <si>
    <t>DATASOFT NETSOLUTIONS SOCIEDAD ANONIMA</t>
  </si>
  <si>
    <t>2017CD-000056-0008300001</t>
  </si>
  <si>
    <t>Adquisición de tabletas usuario especialista</t>
  </si>
  <si>
    <t>2017CD-000057-0008300001</t>
  </si>
  <si>
    <t>Adquisición de tiquetes aéreos Madrid-San José-Madrid</t>
  </si>
  <si>
    <t>2017CD-000058-0008300001</t>
  </si>
  <si>
    <t>Compra de boleto aéreo con destino a Medellín-Colombia Ida y vuelta.  Salida 18 de octubre de 2017 y regreso 22 de octubre de 2017</t>
  </si>
  <si>
    <t>2017CD-000059-0008300001</t>
  </si>
  <si>
    <t>Adquisición de tiquete aéreo ida y vuelta San José - Miami Florida, USA</t>
  </si>
  <si>
    <t>$2.113,10</t>
  </si>
  <si>
    <t xml:space="preserve">$738,13 </t>
  </si>
  <si>
    <t>$594,73</t>
  </si>
  <si>
    <t>$503,19</t>
  </si>
  <si>
    <t>2017CD-000062-0008300001</t>
  </si>
  <si>
    <t>Contratación de la renovación de garantía y soporte para conmutadores de red LAN</t>
  </si>
  <si>
    <t xml:space="preserve"> 2017CD-000066-0008300001</t>
  </si>
  <si>
    <t>Adquisición de camisas y pantalones para giras de trabajo</t>
  </si>
  <si>
    <t xml:space="preserve"> 2017CD-000068-0008300001</t>
  </si>
  <si>
    <t>Adquisición de tiquete aéreo Madrid-San José-Madrid</t>
  </si>
  <si>
    <t>2017CD-000053-0008300001</t>
  </si>
  <si>
    <t>Adquisición de tiquete aéreo Uruguay-San José y viceversa</t>
  </si>
  <si>
    <t>2017CD-000054-0008300001</t>
  </si>
  <si>
    <t>Adquisición de tiquete aéreo San José - Buenos Aires- San José</t>
  </si>
  <si>
    <t xml:space="preserve">$1.309,63 </t>
  </si>
  <si>
    <t>Adquisición de un Tiquete Aéreo San José - Ecuador - San José</t>
  </si>
  <si>
    <t>RADIOGRAFICA COSTARRICENSE S.A.</t>
  </si>
  <si>
    <t>$1.333,75</t>
  </si>
  <si>
    <t>$201,43</t>
  </si>
  <si>
    <t>DORIZ MARISOL PACHON IZQUIERDO</t>
  </si>
  <si>
    <t xml:space="preserve"> A E C ELECTRONICA SOCIEDAD ANONIMA</t>
  </si>
  <si>
    <t xml:space="preserve">$1.117,66 </t>
  </si>
  <si>
    <t>YIRE MEDICA H P SOCIEDAD ANONIMA</t>
  </si>
  <si>
    <t>$1.294,07</t>
  </si>
  <si>
    <t>GRUPO GLOMO AP, S. A.</t>
  </si>
  <si>
    <t>INSTITUTO CENTROAMERICANO DE ADMINISTRACION (ICAP)</t>
  </si>
  <si>
    <t>ITECSA SOFTWARE, S.A.</t>
  </si>
  <si>
    <t>$15.600,00</t>
  </si>
  <si>
    <t>PERIODICO MI TIERRA, LTDA.</t>
  </si>
  <si>
    <t>EX SQUARED OUTCOUDING SOLUTIONS SRL -APLICATIVA</t>
  </si>
  <si>
    <t>PERIODICO SAN CARLOS AL DÍA</t>
  </si>
  <si>
    <t>¢1.180.330,03</t>
  </si>
  <si>
    <t>PROPERIODICOS</t>
  </si>
  <si>
    <t>SOCIEDAD PERIODISTICA EXTRA</t>
  </si>
  <si>
    <t>NO SE TRAMITÓ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</si>
</sst>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
    <numFmt numFmtId="165" formatCode="[$$-540A]#,##0.00"/>
    <numFmt numFmtId="166" formatCode="_([$€-2]* #.##0.00_);_([$€-2]* \(#.##0.00\);_([$€-2]* &quot;-&quot;??_)"/>
    <numFmt numFmtId="167" formatCode="[$₡-140A]#,##0.00"/>
    <numFmt numFmtId="168" formatCode="[$$-409]#,##0.00"/>
  </numFmts>
  <fonts count="24" x14ac:knownFonts="1">
    <font>
      <sz val="11"/>
      <color theme="1"/>
      <name val="Calibri"/>
      <family val="2"/>
      <scheme val="minor"/>
    </font>
    <font>
      <sz val="10"/>
      <name val="Arial"/>
      <family val="2"/>
    </font>
    <font>
      <b/>
      <sz val="12"/>
      <color theme="1"/>
      <name val="Arial"/>
      <family val="2"/>
    </font>
    <font>
      <sz val="12"/>
      <color theme="1"/>
      <name val="Arial"/>
      <family val="2"/>
    </font>
    <font>
      <sz val="12"/>
      <name val="Arial"/>
      <family val="2"/>
    </font>
    <font>
      <sz val="12"/>
      <color rgb="FF000000"/>
      <name val="Arial"/>
      <family val="2"/>
    </font>
    <font>
      <b/>
      <sz val="18"/>
      <color theme="1"/>
      <name val="Arial"/>
      <family val="2"/>
    </font>
    <font>
      <b/>
      <sz val="12"/>
      <color theme="3" tint="0.39997558519241921"/>
      <name val="Arial"/>
      <family val="2"/>
    </font>
    <font>
      <b/>
      <u/>
      <sz val="12"/>
      <color theme="3" tint="0.39997558519241921"/>
      <name val="Arial"/>
      <family val="2"/>
    </font>
    <font>
      <sz val="10"/>
      <color theme="1"/>
      <name val="Arial"/>
      <family val="2"/>
    </font>
    <font>
      <b/>
      <sz val="10"/>
      <color theme="1"/>
      <name val="Arial"/>
      <family val="2"/>
    </font>
    <font>
      <b/>
      <sz val="10"/>
      <color theme="3" tint="0.39997558519241921"/>
      <name val="Arial"/>
      <family val="2"/>
    </font>
    <font>
      <b/>
      <u/>
      <sz val="10"/>
      <color theme="3" tint="0.39997558519241921"/>
      <name val="Arial"/>
      <family val="2"/>
    </font>
    <font>
      <b/>
      <u/>
      <sz val="10"/>
      <color theme="1"/>
      <name val="Arial"/>
      <family val="2"/>
    </font>
    <font>
      <u/>
      <sz val="10"/>
      <color theme="1"/>
      <name val="Arial"/>
      <family val="2"/>
    </font>
    <font>
      <sz val="11"/>
      <color theme="1"/>
      <name val="Arial"/>
      <family val="2"/>
    </font>
    <font>
      <sz val="10"/>
      <color rgb="FF000000"/>
      <name val="Arial"/>
      <family val="2"/>
    </font>
    <font>
      <u/>
      <sz val="11"/>
      <color theme="10"/>
      <name val="Calibri"/>
      <family val="2"/>
      <scheme val="minor"/>
    </font>
    <font>
      <u/>
      <sz val="10"/>
      <color theme="10"/>
      <name val="Arial"/>
      <family val="2"/>
    </font>
    <font>
      <u/>
      <sz val="11"/>
      <name val="Calibri"/>
      <family val="2"/>
      <scheme val="minor"/>
    </font>
    <font>
      <sz val="11"/>
      <name val="Calibri"/>
      <family val="2"/>
      <scheme val="minor"/>
    </font>
    <font>
      <b/>
      <sz val="10"/>
      <name val="Arial"/>
      <family val="2"/>
    </font>
    <font>
      <sz val="9"/>
      <color indexed="81"/>
      <name val="Tahoma"/>
      <charset val="1"/>
    </font>
    <font>
      <b/>
      <sz val="9"/>
      <color indexed="81"/>
      <name val="Tahoma"/>
      <charset val="1"/>
    </font>
  </fonts>
  <fills count="11">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s>
  <cellStyleXfs count="5">
    <xf numFmtId="0" fontId="0" fillId="0" borderId="0"/>
    <xf numFmtId="0" fontId="1" fillId="0" borderId="0"/>
    <xf numFmtId="166" fontId="1" fillId="0" borderId="0" applyFont="0" applyFill="0" applyBorder="0" applyAlignment="0" applyProtection="0"/>
    <xf numFmtId="0" fontId="1" fillId="0" borderId="0"/>
    <xf numFmtId="0" fontId="17" fillId="0" borderId="0" applyNumberFormat="0" applyFill="0" applyBorder="0" applyAlignment="0" applyProtection="0"/>
  </cellStyleXfs>
  <cellXfs count="473">
    <xf numFmtId="0" fontId="0" fillId="0" borderId="0" xfId="0"/>
    <xf numFmtId="0" fontId="3" fillId="0" borderId="0" xfId="0" applyFont="1" applyAlignment="1">
      <alignment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vertical="center" wrapText="1"/>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4" xfId="0" applyFont="1" applyFill="1" applyBorder="1" applyAlignment="1">
      <alignment vertical="center" wrapText="1"/>
    </xf>
    <xf numFmtId="49" fontId="3" fillId="0"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Fill="1" applyBorder="1" applyAlignment="1">
      <alignment vertical="center" wrapText="1"/>
    </xf>
    <xf numFmtId="167" fontId="4" fillId="0" borderId="8" xfId="1" applyNumberFormat="1" applyFont="1" applyFill="1" applyBorder="1" applyAlignment="1" applyProtection="1">
      <alignment horizontal="center" vertical="center" wrapText="1"/>
      <protection locked="0"/>
    </xf>
    <xf numFmtId="0" fontId="3" fillId="0" borderId="0" xfId="0" applyFont="1" applyBorder="1" applyAlignment="1">
      <alignment vertical="center" wrapText="1"/>
    </xf>
    <xf numFmtId="0" fontId="3" fillId="0" borderId="0" xfId="0" applyFont="1" applyBorder="1" applyAlignment="1">
      <alignment horizontal="center" vertical="center" wrapText="1"/>
    </xf>
    <xf numFmtId="164" fontId="3" fillId="0" borderId="0"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2" fillId="2" borderId="8" xfId="0"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3" fillId="0" borderId="8" xfId="0" applyFont="1" applyBorder="1" applyAlignment="1">
      <alignment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8" xfId="0" applyFont="1" applyBorder="1" applyAlignment="1">
      <alignment horizontal="center" vertical="center" wrapText="1"/>
    </xf>
    <xf numFmtId="0" fontId="2" fillId="2" borderId="1" xfId="0" applyFont="1" applyFill="1" applyBorder="1" applyAlignment="1">
      <alignment vertical="center"/>
    </xf>
    <xf numFmtId="49" fontId="3" fillId="0" borderId="8" xfId="0" applyNumberFormat="1" applyFont="1" applyFill="1" applyBorder="1" applyAlignment="1">
      <alignment horizontal="center" vertical="center"/>
    </xf>
    <xf numFmtId="49" fontId="3" fillId="0" borderId="4" xfId="0" applyNumberFormat="1" applyFont="1" applyFill="1" applyBorder="1" applyAlignment="1">
      <alignment vertical="center" wrapText="1"/>
    </xf>
    <xf numFmtId="0" fontId="2" fillId="2" borderId="1" xfId="0" applyFont="1" applyFill="1" applyBorder="1" applyAlignment="1">
      <alignment vertical="center" wrapText="1"/>
    </xf>
    <xf numFmtId="0" fontId="4" fillId="0" borderId="8" xfId="1" applyFont="1" applyFill="1" applyBorder="1" applyAlignment="1" applyProtection="1">
      <alignment vertical="center" wrapText="1"/>
      <protection locked="0"/>
    </xf>
    <xf numFmtId="0" fontId="4" fillId="0" borderId="8" xfId="0" applyFont="1" applyBorder="1" applyAlignment="1">
      <alignment vertical="center" wrapText="1"/>
    </xf>
    <xf numFmtId="0" fontId="4" fillId="0" borderId="8" xfId="0" applyFont="1" applyBorder="1" applyAlignment="1">
      <alignment wrapText="1"/>
    </xf>
    <xf numFmtId="0" fontId="3" fillId="0" borderId="8"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horizontal="left" vertical="center" wrapText="1"/>
    </xf>
    <xf numFmtId="0" fontId="4" fillId="0" borderId="12" xfId="0" applyFont="1" applyBorder="1" applyAlignment="1">
      <alignment vertical="center" wrapText="1"/>
    </xf>
    <xf numFmtId="168" fontId="4" fillId="0" borderId="8" xfId="1"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5" fillId="0" borderId="0" xfId="0" applyFont="1" applyBorder="1" applyAlignment="1">
      <alignment vertical="center" wrapText="1"/>
    </xf>
    <xf numFmtId="0" fontId="3" fillId="0" borderId="10" xfId="0" applyFont="1" applyBorder="1" applyAlignment="1">
      <alignment vertical="center" wrapText="1"/>
    </xf>
    <xf numFmtId="167" fontId="4" fillId="0" borderId="8" xfId="1" applyNumberFormat="1" applyFont="1" applyFill="1" applyBorder="1" applyAlignment="1" applyProtection="1">
      <alignment horizontal="left" vertical="center" wrapText="1"/>
      <protection locked="0"/>
    </xf>
    <xf numFmtId="49" fontId="3" fillId="0" borderId="8" xfId="0" applyNumberFormat="1" applyFont="1" applyFill="1" applyBorder="1" applyAlignment="1">
      <alignment vertical="center"/>
    </xf>
    <xf numFmtId="49" fontId="3" fillId="0" borderId="8"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vertical="center"/>
    </xf>
    <xf numFmtId="49" fontId="3" fillId="0" borderId="4" xfId="0" applyNumberFormat="1" applyFont="1" applyFill="1" applyBorder="1" applyAlignment="1">
      <alignment vertical="center"/>
    </xf>
    <xf numFmtId="0" fontId="3" fillId="0" borderId="4" xfId="0" applyFont="1" applyFill="1" applyBorder="1" applyAlignment="1">
      <alignment horizontal="left" vertical="center" wrapText="1"/>
    </xf>
    <xf numFmtId="49" fontId="3" fillId="0" borderId="4" xfId="0" applyNumberFormat="1" applyFont="1" applyFill="1" applyBorder="1" applyAlignment="1">
      <alignment horizontal="center" vertical="center"/>
    </xf>
    <xf numFmtId="0" fontId="5" fillId="0" borderId="8" xfId="0" applyFont="1" applyBorder="1" applyAlignment="1">
      <alignment vertical="center" wrapText="1"/>
    </xf>
    <xf numFmtId="0" fontId="5" fillId="0" borderId="8" xfId="0" applyFont="1" applyBorder="1" applyAlignment="1">
      <alignment horizontal="left" vertical="center" wrapText="1"/>
    </xf>
    <xf numFmtId="165" fontId="3" fillId="0" borderId="8" xfId="0" applyNumberFormat="1" applyFont="1" applyBorder="1" applyAlignment="1">
      <alignment horizontal="center" vertical="center"/>
    </xf>
    <xf numFmtId="164" fontId="3" fillId="0" borderId="8" xfId="0" applyNumberFormat="1" applyFont="1" applyBorder="1" applyAlignment="1">
      <alignment horizontal="center" vertical="center"/>
    </xf>
    <xf numFmtId="0" fontId="3" fillId="0" borderId="1" xfId="0" applyFont="1" applyBorder="1" applyAlignment="1">
      <alignment vertical="center" wrapText="1"/>
    </xf>
    <xf numFmtId="164" fontId="3" fillId="0" borderId="8" xfId="0" applyNumberFormat="1" applyFont="1" applyBorder="1" applyAlignment="1">
      <alignment horizontal="center" vertical="center" wrapText="1"/>
    </xf>
    <xf numFmtId="0" fontId="3" fillId="0" borderId="11" xfId="0" applyFont="1" applyBorder="1" applyAlignment="1">
      <alignment vertical="center" wrapText="1"/>
    </xf>
    <xf numFmtId="164" fontId="3" fillId="0" borderId="0" xfId="0" applyNumberFormat="1" applyFont="1" applyBorder="1" applyAlignment="1">
      <alignment horizontal="center" vertical="center"/>
    </xf>
    <xf numFmtId="0" fontId="2" fillId="2" borderId="8" xfId="0" applyFont="1" applyFill="1" applyBorder="1" applyAlignment="1">
      <alignment vertical="center"/>
    </xf>
    <xf numFmtId="0" fontId="2" fillId="2" borderId="8" xfId="0" applyFont="1" applyFill="1" applyBorder="1" applyAlignment="1">
      <alignment horizontal="center" vertical="center"/>
    </xf>
    <xf numFmtId="164" fontId="2" fillId="2" borderId="8" xfId="0" applyNumberFormat="1" applyFont="1" applyFill="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3" fontId="3" fillId="0" borderId="9" xfId="0" applyNumberFormat="1" applyFont="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wrapText="1"/>
    </xf>
    <xf numFmtId="0" fontId="3" fillId="4"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Border="1" applyAlignment="1">
      <alignment horizontal="left" vertical="center"/>
    </xf>
    <xf numFmtId="0" fontId="3" fillId="0" borderId="8" xfId="0" applyFont="1" applyBorder="1" applyAlignment="1">
      <alignment horizontal="center" vertical="center"/>
    </xf>
    <xf numFmtId="165" fontId="3" fillId="4" borderId="8" xfId="0" applyNumberFormat="1" applyFont="1" applyFill="1" applyBorder="1" applyAlignment="1">
      <alignment horizontal="center"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165" fontId="3" fillId="0" borderId="4" xfId="0" applyNumberFormat="1" applyFont="1" applyBorder="1" applyAlignment="1">
      <alignment horizontal="center" vertical="center"/>
    </xf>
    <xf numFmtId="0" fontId="2" fillId="2" borderId="8" xfId="0" applyFont="1" applyFill="1" applyBorder="1" applyAlignment="1">
      <alignment horizontal="left" vertical="center"/>
    </xf>
    <xf numFmtId="0" fontId="3" fillId="4" borderId="8" xfId="0" applyFont="1" applyFill="1" applyBorder="1" applyAlignment="1">
      <alignment horizontal="left" vertical="center"/>
    </xf>
    <xf numFmtId="0" fontId="3" fillId="4" borderId="8" xfId="0" applyFont="1" applyFill="1" applyBorder="1" applyAlignment="1">
      <alignment horizontal="left" vertical="center" wrapText="1"/>
    </xf>
    <xf numFmtId="0" fontId="3" fillId="4" borderId="8" xfId="0" applyFont="1" applyFill="1" applyBorder="1" applyAlignment="1">
      <alignment horizontal="center" vertical="center" wrapText="1"/>
    </xf>
    <xf numFmtId="0" fontId="3" fillId="4" borderId="4" xfId="0" applyFont="1" applyFill="1" applyBorder="1" applyAlignment="1">
      <alignment horizontal="left" vertical="center"/>
    </xf>
    <xf numFmtId="0" fontId="3"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165" fontId="3" fillId="4" borderId="4" xfId="0" applyNumberFormat="1" applyFont="1" applyFill="1" applyBorder="1" applyAlignment="1">
      <alignment horizontal="center" vertical="center"/>
    </xf>
    <xf numFmtId="0" fontId="2" fillId="0" borderId="0" xfId="0" applyFont="1" applyAlignment="1">
      <alignment vertical="center"/>
    </xf>
    <xf numFmtId="0" fontId="3" fillId="0" borderId="8" xfId="0" applyFont="1" applyBorder="1" applyAlignment="1">
      <alignment vertical="center"/>
    </xf>
    <xf numFmtId="0" fontId="3" fillId="0" borderId="8" xfId="0" applyFont="1" applyBorder="1" applyAlignment="1">
      <alignment horizontal="justify" vertical="center" wrapText="1"/>
    </xf>
    <xf numFmtId="0" fontId="3" fillId="0" borderId="4" xfId="0" applyFont="1" applyBorder="1" applyAlignment="1">
      <alignment vertical="center"/>
    </xf>
    <xf numFmtId="0" fontId="3" fillId="0" borderId="4" xfId="0" applyFont="1" applyBorder="1" applyAlignment="1">
      <alignment horizontal="justify" vertical="center" wrapText="1"/>
    </xf>
    <xf numFmtId="164" fontId="3" fillId="0" borderId="4" xfId="0" applyNumberFormat="1" applyFont="1" applyBorder="1" applyAlignment="1">
      <alignment horizontal="center" vertical="center"/>
    </xf>
    <xf numFmtId="0" fontId="3" fillId="0" borderId="0" xfId="0" applyFont="1" applyAlignment="1">
      <alignment horizontal="center" vertical="center" wrapText="1"/>
    </xf>
    <xf numFmtId="0" fontId="3" fillId="0" borderId="4" xfId="0" applyFont="1" applyBorder="1" applyAlignment="1">
      <alignment vertical="center" wrapText="1"/>
    </xf>
    <xf numFmtId="0" fontId="3" fillId="4" borderId="8" xfId="0" applyFont="1" applyFill="1" applyBorder="1" applyAlignment="1">
      <alignment vertical="center"/>
    </xf>
    <xf numFmtId="0" fontId="3" fillId="4" borderId="8" xfId="0" applyFont="1" applyFill="1" applyBorder="1" applyAlignment="1">
      <alignment horizontal="justify" vertical="center" wrapText="1"/>
    </xf>
    <xf numFmtId="0" fontId="3" fillId="4" borderId="4" xfId="0" applyFont="1" applyFill="1" applyBorder="1" applyAlignment="1">
      <alignment vertical="center"/>
    </xf>
    <xf numFmtId="0" fontId="3" fillId="4" borderId="4" xfId="0" applyFont="1" applyFill="1" applyBorder="1" applyAlignment="1">
      <alignment horizontal="justify" vertical="center" wrapText="1"/>
    </xf>
    <xf numFmtId="0" fontId="3" fillId="0" borderId="0" xfId="0" applyFont="1" applyAlignment="1">
      <alignment horizontal="left" vertical="center" wrapText="1"/>
    </xf>
    <xf numFmtId="0" fontId="3" fillId="0"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left" vertical="center"/>
    </xf>
    <xf numFmtId="0" fontId="3" fillId="0" borderId="8" xfId="0" applyFont="1" applyBorder="1" applyAlignment="1">
      <alignment horizontal="left" vertical="center" wrapText="1"/>
    </xf>
    <xf numFmtId="0" fontId="3" fillId="0" borderId="8" xfId="0" applyFont="1" applyBorder="1" applyAlignment="1">
      <alignment vertical="center"/>
    </xf>
    <xf numFmtId="0" fontId="3"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3" fillId="0" borderId="11" xfId="0" applyFont="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xf>
    <xf numFmtId="0" fontId="3" fillId="0" borderId="8" xfId="0" applyFont="1" applyFill="1" applyBorder="1" applyAlignment="1">
      <alignment horizontal="justify" vertical="center" wrapText="1"/>
    </xf>
    <xf numFmtId="164" fontId="3" fillId="0" borderId="8" xfId="0" applyNumberFormat="1" applyFont="1" applyFill="1" applyBorder="1" applyAlignment="1">
      <alignment horizontal="center" vertical="center"/>
    </xf>
    <xf numFmtId="0" fontId="3" fillId="0" borderId="0" xfId="0" applyFont="1" applyAlignment="1">
      <alignment horizontal="left" vertical="center"/>
    </xf>
    <xf numFmtId="164" fontId="3" fillId="0" borderId="8"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8" xfId="0" applyFont="1" applyFill="1" applyBorder="1" applyAlignment="1">
      <alignment horizontal="center" vertical="center" wrapText="1"/>
    </xf>
    <xf numFmtId="165" fontId="4" fillId="0" borderId="8" xfId="1"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167" fontId="4" fillId="0" borderId="1" xfId="1" applyNumberFormat="1" applyFont="1" applyFill="1" applyBorder="1" applyAlignment="1" applyProtection="1">
      <alignment horizontal="center" vertical="center" wrapText="1"/>
      <protection locked="0"/>
    </xf>
    <xf numFmtId="167" fontId="4" fillId="0" borderId="11" xfId="1" applyNumberFormat="1" applyFont="1" applyFill="1" applyBorder="1" applyAlignment="1" applyProtection="1">
      <alignment horizontal="center" vertical="center" wrapText="1"/>
      <protection locked="0"/>
    </xf>
    <xf numFmtId="49" fontId="3" fillId="0" borderId="8" xfId="0" applyNumberFormat="1" applyFont="1" applyBorder="1" applyAlignment="1">
      <alignment vertical="center" wrapText="1"/>
    </xf>
    <xf numFmtId="49" fontId="3" fillId="0" borderId="8" xfId="0" applyNumberFormat="1" applyFont="1" applyBorder="1" applyAlignment="1">
      <alignment horizontal="center" vertical="center" wrapText="1"/>
    </xf>
    <xf numFmtId="0" fontId="3" fillId="0" borderId="8" xfId="0" applyFont="1" applyBorder="1" applyAlignment="1">
      <alignment horizontal="left" vertical="center"/>
    </xf>
    <xf numFmtId="0" fontId="3" fillId="0" borderId="8" xfId="0" applyFont="1" applyBorder="1" applyAlignment="1">
      <alignment horizontal="left"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vertical="center" wrapText="1"/>
    </xf>
    <xf numFmtId="0" fontId="4" fillId="0" borderId="8" xfId="0" applyFont="1" applyFill="1" applyBorder="1" applyAlignment="1">
      <alignment horizontal="center" vertical="center" wrapText="1"/>
    </xf>
    <xf numFmtId="0" fontId="3" fillId="0" borderId="8" xfId="0" applyFont="1" applyBorder="1" applyAlignment="1">
      <alignment vertical="center" wrapText="1"/>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xf>
    <xf numFmtId="164" fontId="9" fillId="0" borderId="0" xfId="0" applyNumberFormat="1" applyFont="1" applyAlignment="1">
      <alignment horizontal="center" vertical="center"/>
    </xf>
    <xf numFmtId="0" fontId="9" fillId="0" borderId="0" xfId="0" applyFont="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xf>
    <xf numFmtId="0" fontId="9" fillId="0" borderId="0" xfId="0" applyFont="1" applyFill="1" applyAlignment="1">
      <alignment horizontal="center" vertical="center" wrapText="1"/>
    </xf>
    <xf numFmtId="49" fontId="9" fillId="0" borderId="8" xfId="0" applyNumberFormat="1" applyFont="1" applyBorder="1" applyAlignment="1">
      <alignment vertical="center" wrapText="1"/>
    </xf>
    <xf numFmtId="49" fontId="9" fillId="0" borderId="8" xfId="0" applyNumberFormat="1" applyFont="1" applyBorder="1" applyAlignment="1">
      <alignment horizontal="center" vertical="center" wrapText="1"/>
    </xf>
    <xf numFmtId="164" fontId="9" fillId="0" borderId="8"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8" xfId="0" applyFont="1" applyFill="1" applyBorder="1" applyAlignment="1">
      <alignment horizontal="center" vertical="center" wrapText="1"/>
    </xf>
    <xf numFmtId="167" fontId="1" fillId="0" borderId="8" xfId="1" applyNumberFormat="1" applyFont="1" applyFill="1" applyBorder="1" applyAlignment="1" applyProtection="1">
      <alignment horizontal="center" vertical="center" wrapText="1"/>
      <protection locked="0"/>
    </xf>
    <xf numFmtId="0" fontId="9" fillId="0" borderId="0" xfId="0" applyFont="1" applyFill="1" applyAlignment="1">
      <alignment vertical="center" wrapText="1"/>
    </xf>
    <xf numFmtId="165" fontId="1" fillId="0" borderId="8" xfId="1" applyNumberFormat="1" applyFont="1" applyFill="1" applyBorder="1" applyAlignment="1" applyProtection="1">
      <alignment horizontal="center" vertical="center" wrapText="1"/>
      <protection locked="0"/>
    </xf>
    <xf numFmtId="0" fontId="1" fillId="0" borderId="8" xfId="0" applyFont="1" applyBorder="1" applyAlignment="1">
      <alignment horizontal="left" vertical="center" wrapText="1"/>
    </xf>
    <xf numFmtId="0" fontId="1" fillId="0" borderId="8"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pplyAlignment="1">
      <alignment horizontal="center" vertical="center" wrapText="1"/>
    </xf>
    <xf numFmtId="167" fontId="1" fillId="0" borderId="1" xfId="1" applyNumberFormat="1" applyFont="1" applyFill="1" applyBorder="1" applyAlignment="1" applyProtection="1">
      <alignment horizontal="center" vertical="center" wrapText="1"/>
      <protection locked="0"/>
    </xf>
    <xf numFmtId="0" fontId="9" fillId="0" borderId="8" xfId="0" applyFont="1" applyFill="1" applyBorder="1" applyAlignment="1">
      <alignment horizontal="center" vertical="center"/>
    </xf>
    <xf numFmtId="0" fontId="9" fillId="0" borderId="8" xfId="0" applyFont="1" applyBorder="1" applyAlignment="1">
      <alignment vertical="center"/>
    </xf>
    <xf numFmtId="0" fontId="9"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9" fillId="0" borderId="8" xfId="0" applyFont="1" applyBorder="1" applyAlignment="1">
      <alignment horizontal="left" vertical="center"/>
    </xf>
    <xf numFmtId="0" fontId="9" fillId="0" borderId="11" xfId="0" applyFont="1" applyFill="1" applyBorder="1" applyAlignment="1">
      <alignment horizontal="center" vertical="center"/>
    </xf>
    <xf numFmtId="0" fontId="9" fillId="0" borderId="11" xfId="0" applyFont="1" applyBorder="1" applyAlignment="1">
      <alignment vertical="center" wrapText="1"/>
    </xf>
    <xf numFmtId="0" fontId="1" fillId="0" borderId="11" xfId="0" applyFont="1" applyFill="1" applyBorder="1" applyAlignment="1">
      <alignment vertical="center" wrapText="1"/>
    </xf>
    <xf numFmtId="167" fontId="1" fillId="0" borderId="11" xfId="1" applyNumberFormat="1" applyFont="1" applyFill="1" applyBorder="1" applyAlignment="1" applyProtection="1">
      <alignment horizontal="center" vertical="center" wrapText="1"/>
      <protection locked="0"/>
    </xf>
    <xf numFmtId="0" fontId="9" fillId="0" borderId="4" xfId="0" applyFont="1" applyBorder="1" applyAlignment="1">
      <alignment vertical="center" wrapText="1"/>
    </xf>
    <xf numFmtId="0" fontId="9" fillId="0" borderId="8" xfId="0" applyFont="1" applyFill="1" applyBorder="1" applyAlignment="1">
      <alignment vertical="center"/>
    </xf>
    <xf numFmtId="0" fontId="9" fillId="0" borderId="10" xfId="0" applyFont="1" applyBorder="1" applyAlignment="1">
      <alignment vertical="center" wrapText="1"/>
    </xf>
    <xf numFmtId="0" fontId="9" fillId="0" borderId="0" xfId="0" applyFont="1" applyFill="1" applyAlignment="1">
      <alignment horizontal="left" vertical="center" wrapText="1"/>
    </xf>
    <xf numFmtId="0" fontId="9" fillId="0" borderId="8"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8" xfId="0" applyFont="1" applyFill="1" applyBorder="1" applyAlignment="1">
      <alignment horizontal="left" vertical="center"/>
    </xf>
    <xf numFmtId="0" fontId="9" fillId="0" borderId="0" xfId="0" applyFont="1" applyAlignment="1">
      <alignment horizontal="justify" vertical="center"/>
    </xf>
    <xf numFmtId="0" fontId="9" fillId="0" borderId="8" xfId="0" applyFont="1" applyBorder="1" applyAlignment="1">
      <alignment horizontal="justify" vertical="center"/>
    </xf>
    <xf numFmtId="49" fontId="9" fillId="0" borderId="3" xfId="0" applyNumberFormat="1" applyFont="1" applyBorder="1" applyAlignment="1">
      <alignment vertical="center" wrapText="1"/>
    </xf>
    <xf numFmtId="0" fontId="9" fillId="0" borderId="5" xfId="0" applyFont="1" applyBorder="1" applyAlignment="1">
      <alignment horizontal="center" vertical="center"/>
    </xf>
    <xf numFmtId="0" fontId="3" fillId="0" borderId="8" xfId="0" applyFont="1" applyBorder="1" applyAlignment="1">
      <alignment horizontal="left" vertical="center"/>
    </xf>
    <xf numFmtId="0" fontId="4" fillId="0" borderId="8" xfId="0" applyFont="1" applyFill="1" applyBorder="1" applyAlignment="1">
      <alignmen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 fillId="0" borderId="8" xfId="0" applyFont="1" applyFill="1" applyBorder="1" applyAlignment="1">
      <alignment horizontal="left" vertical="center" wrapText="1"/>
    </xf>
    <xf numFmtId="0" fontId="9" fillId="0" borderId="8" xfId="0" applyFont="1" applyBorder="1" applyAlignment="1">
      <alignment vertical="center" wrapText="1"/>
    </xf>
    <xf numFmtId="0" fontId="1" fillId="0" borderId="8" xfId="0" applyFont="1" applyFill="1" applyBorder="1" applyAlignment="1">
      <alignment vertical="center" wrapText="1"/>
    </xf>
    <xf numFmtId="0" fontId="9" fillId="0" borderId="8" xfId="0" applyFont="1" applyFill="1" applyBorder="1" applyAlignment="1">
      <alignment horizontal="left" vertical="center" wrapText="1"/>
    </xf>
    <xf numFmtId="0" fontId="9" fillId="0" borderId="8" xfId="0" applyFont="1" applyFill="1" applyBorder="1" applyAlignment="1">
      <alignment vertical="center" wrapText="1"/>
    </xf>
    <xf numFmtId="0" fontId="9" fillId="0" borderId="8" xfId="0" applyFont="1" applyBorder="1" applyAlignment="1">
      <alignment horizontal="left" vertical="center" wrapText="1"/>
    </xf>
    <xf numFmtId="0" fontId="1" fillId="0" borderId="11" xfId="0" applyFont="1" applyFill="1" applyBorder="1" applyAlignment="1">
      <alignment horizontal="left" vertical="center" wrapText="1"/>
    </xf>
    <xf numFmtId="0" fontId="9" fillId="0" borderId="1" xfId="0" applyFont="1" applyBorder="1" applyAlignment="1">
      <alignment horizontal="center" vertical="center" wrapText="1"/>
    </xf>
    <xf numFmtId="0" fontId="15" fillId="0" borderId="8" xfId="0" applyFont="1" applyBorder="1" applyAlignment="1">
      <alignment horizontal="center" vertical="center" wrapText="1"/>
    </xf>
    <xf numFmtId="164" fontId="15" fillId="0" borderId="8" xfId="0" applyNumberFormat="1" applyFont="1" applyFill="1" applyBorder="1" applyAlignment="1">
      <alignment horizontal="center" vertical="center" wrapText="1"/>
    </xf>
    <xf numFmtId="0" fontId="15" fillId="0" borderId="8" xfId="0" applyFont="1" applyBorder="1" applyAlignment="1">
      <alignment vertical="center"/>
    </xf>
    <xf numFmtId="0" fontId="15" fillId="0" borderId="8" xfId="0" applyFont="1" applyBorder="1" applyAlignment="1">
      <alignment vertical="center" wrapText="1"/>
    </xf>
    <xf numFmtId="0" fontId="15" fillId="0" borderId="8" xfId="0" applyFont="1" applyBorder="1" applyAlignment="1">
      <alignment horizontal="center" vertical="center"/>
    </xf>
    <xf numFmtId="0" fontId="15" fillId="0" borderId="1" xfId="0" applyFont="1" applyBorder="1" applyAlignment="1">
      <alignment horizontal="center" vertical="center" wrapText="1"/>
    </xf>
    <xf numFmtId="0" fontId="9" fillId="0" borderId="13"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49" fontId="9" fillId="0" borderId="8" xfId="0" applyNumberFormat="1" applyFont="1" applyFill="1" applyBorder="1" applyAlignment="1">
      <alignment horizontal="left" vertical="center"/>
    </xf>
    <xf numFmtId="49" fontId="9" fillId="0" borderId="8"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wrapText="1"/>
    </xf>
    <xf numFmtId="0" fontId="16" fillId="0" borderId="8" xfId="0" applyFont="1" applyBorder="1" applyAlignment="1">
      <alignment horizontal="left" vertical="center" wrapText="1"/>
    </xf>
    <xf numFmtId="0" fontId="1" fillId="0" borderId="3" xfId="0" applyFont="1" applyFill="1" applyBorder="1" applyAlignment="1">
      <alignment horizontal="left" vertical="center" wrapText="1"/>
    </xf>
    <xf numFmtId="0" fontId="17" fillId="0" borderId="8" xfId="4" applyFill="1" applyBorder="1" applyAlignment="1">
      <alignment horizontal="center" vertical="center" wrapText="1"/>
    </xf>
    <xf numFmtId="0" fontId="1" fillId="0" borderId="8" xfId="0"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164" fontId="10" fillId="0" borderId="8" xfId="0" applyNumberFormat="1" applyFont="1" applyFill="1" applyBorder="1" applyAlignment="1">
      <alignment horizontal="center" vertical="center" wrapText="1"/>
    </xf>
    <xf numFmtId="0" fontId="17" fillId="0" borderId="1" xfId="4" applyFill="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Border="1" applyAlignment="1">
      <alignment horizontal="center" vertical="center" wrapText="1"/>
    </xf>
    <xf numFmtId="0" fontId="18" fillId="0" borderId="1" xfId="4" applyFont="1" applyFill="1" applyBorder="1" applyAlignment="1">
      <alignment horizontal="center" vertical="center" wrapText="1"/>
    </xf>
    <xf numFmtId="167" fontId="9" fillId="0" borderId="8" xfId="0" applyNumberFormat="1" applyFont="1" applyBorder="1" applyAlignment="1">
      <alignment horizontal="center" vertical="center"/>
    </xf>
    <xf numFmtId="0" fontId="18" fillId="0" borderId="8" xfId="4" applyFont="1" applyFill="1" applyBorder="1" applyAlignment="1">
      <alignment horizontal="center" vertical="center" wrapText="1"/>
    </xf>
    <xf numFmtId="167" fontId="9" fillId="4" borderId="9" xfId="0" applyNumberFormat="1" applyFont="1" applyFill="1" applyBorder="1" applyAlignment="1">
      <alignment horizontal="center" vertical="center"/>
    </xf>
    <xf numFmtId="0" fontId="9" fillId="4" borderId="14" xfId="0" applyFont="1" applyFill="1" applyBorder="1" applyAlignment="1">
      <alignment horizontal="center" vertical="center" wrapText="1"/>
    </xf>
    <xf numFmtId="167" fontId="9" fillId="4" borderId="14" xfId="0" applyNumberFormat="1" applyFont="1" applyFill="1" applyBorder="1" applyAlignment="1">
      <alignment horizontal="center" vertical="center"/>
    </xf>
    <xf numFmtId="0" fontId="9" fillId="4" borderId="8" xfId="0" applyFont="1" applyFill="1" applyBorder="1" applyAlignment="1">
      <alignment horizontal="center" vertical="center" wrapText="1"/>
    </xf>
    <xf numFmtId="167" fontId="9" fillId="4" borderId="8" xfId="0" applyNumberFormat="1" applyFont="1" applyFill="1" applyBorder="1" applyAlignment="1">
      <alignment horizontal="center" vertical="center"/>
    </xf>
    <xf numFmtId="0" fontId="9" fillId="0" borderId="8" xfId="0" applyFont="1" applyBorder="1" applyAlignment="1">
      <alignment horizontal="center" vertical="center"/>
    </xf>
    <xf numFmtId="0" fontId="17" fillId="0" borderId="8" xfId="4" applyBorder="1" applyAlignment="1">
      <alignment horizontal="center" vertical="center" wrapText="1"/>
    </xf>
    <xf numFmtId="0" fontId="9" fillId="0" borderId="5" xfId="0" applyFont="1" applyBorder="1" applyAlignment="1">
      <alignment horizontal="center" vertical="center" wrapText="1"/>
    </xf>
    <xf numFmtId="0" fontId="16" fillId="4" borderId="8"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7" fillId="4" borderId="8" xfId="4" applyFill="1" applyBorder="1" applyAlignment="1">
      <alignment horizontal="center" vertical="center" wrapText="1"/>
    </xf>
    <xf numFmtId="0" fontId="9" fillId="4" borderId="0" xfId="0" applyFont="1" applyFill="1" applyAlignment="1">
      <alignment vertical="center" wrapText="1"/>
    </xf>
    <xf numFmtId="0" fontId="9" fillId="4" borderId="4" xfId="0" applyFont="1" applyFill="1" applyBorder="1" applyAlignment="1">
      <alignment vertical="center" wrapText="1"/>
    </xf>
    <xf numFmtId="0" fontId="9" fillId="0" borderId="8" xfId="0" applyFont="1" applyBorder="1" applyAlignment="1">
      <alignment horizontal="left" vertical="center" wrapText="1"/>
    </xf>
    <xf numFmtId="0" fontId="9" fillId="0" borderId="8" xfId="0" applyFont="1" applyBorder="1" applyAlignment="1">
      <alignment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Fill="1" applyBorder="1" applyAlignment="1">
      <alignment vertical="center" wrapText="1"/>
    </xf>
    <xf numFmtId="0" fontId="18" fillId="0" borderId="1" xfId="4" applyFont="1" applyFill="1" applyBorder="1" applyAlignment="1">
      <alignment horizontal="center" vertical="center" wrapText="1"/>
    </xf>
    <xf numFmtId="0" fontId="9" fillId="0" borderId="1" xfId="0" applyFont="1" applyBorder="1" applyAlignment="1">
      <alignment horizontal="left" vertical="center" wrapText="1"/>
    </xf>
    <xf numFmtId="167" fontId="9" fillId="0" borderId="8" xfId="0" applyNumberFormat="1" applyFont="1" applyFill="1" applyBorder="1" applyAlignment="1">
      <alignment horizontal="center" vertical="center"/>
    </xf>
    <xf numFmtId="0" fontId="9" fillId="0" borderId="8" xfId="0" applyFont="1" applyFill="1" applyBorder="1" applyAlignment="1">
      <alignmen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Fill="1" applyBorder="1" applyAlignment="1">
      <alignment horizontal="justify" vertical="center" wrapText="1"/>
    </xf>
    <xf numFmtId="0" fontId="17" fillId="0" borderId="0" xfId="4" applyAlignment="1">
      <alignment horizontal="center" vertical="center"/>
    </xf>
    <xf numFmtId="164" fontId="10" fillId="0" borderId="13" xfId="0" applyNumberFormat="1" applyFont="1" applyFill="1" applyBorder="1" applyAlignment="1">
      <alignment horizontal="center" vertical="center" wrapText="1"/>
    </xf>
    <xf numFmtId="0" fontId="17" fillId="4" borderId="10" xfId="4" applyFont="1" applyFill="1" applyBorder="1" applyAlignment="1">
      <alignment horizontal="center" vertical="center" wrapText="1"/>
    </xf>
    <xf numFmtId="0" fontId="18" fillId="4" borderId="8" xfId="4" applyFont="1" applyFill="1" applyBorder="1" applyAlignment="1">
      <alignment horizontal="center" vertical="center" wrapText="1"/>
    </xf>
    <xf numFmtId="0" fontId="17" fillId="4" borderId="8" xfId="4" applyFont="1" applyFill="1" applyBorder="1" applyAlignment="1">
      <alignment horizontal="center" vertical="center" wrapText="1"/>
    </xf>
    <xf numFmtId="0" fontId="17" fillId="0" borderId="8" xfId="4" applyFont="1" applyFill="1" applyBorder="1" applyAlignment="1">
      <alignment horizontal="center" vertical="center" wrapText="1"/>
    </xf>
    <xf numFmtId="0" fontId="9" fillId="5" borderId="1" xfId="0" applyFont="1" applyFill="1" applyBorder="1" applyAlignment="1">
      <alignment horizontal="center" vertical="center" wrapText="1"/>
    </xf>
    <xf numFmtId="0" fontId="1" fillId="0" borderId="15" xfId="0" applyFont="1" applyFill="1" applyBorder="1" applyAlignment="1">
      <alignment horizontal="left" vertical="center" wrapText="1"/>
    </xf>
    <xf numFmtId="167" fontId="9" fillId="0" borderId="1" xfId="0" applyNumberFormat="1" applyFont="1" applyBorder="1" applyAlignment="1">
      <alignment horizontal="center" vertical="center"/>
    </xf>
    <xf numFmtId="0" fontId="17" fillId="0" borderId="1" xfId="4" applyBorder="1" applyAlignment="1">
      <alignment horizontal="center" vertical="center" wrapText="1"/>
    </xf>
    <xf numFmtId="0" fontId="0" fillId="4" borderId="8" xfId="0" applyFill="1" applyBorder="1" applyAlignment="1">
      <alignment horizontal="center" vertical="center" wrapText="1"/>
    </xf>
    <xf numFmtId="167" fontId="9" fillId="4" borderId="4" xfId="0" applyNumberFormat="1" applyFont="1" applyFill="1" applyBorder="1" applyAlignment="1">
      <alignment horizontal="center" vertical="center"/>
    </xf>
    <xf numFmtId="0" fontId="0" fillId="4" borderId="0" xfId="0" applyFill="1" applyBorder="1" applyAlignment="1">
      <alignment horizontal="center" vertical="center" wrapText="1"/>
    </xf>
    <xf numFmtId="0" fontId="0" fillId="4" borderId="1" xfId="0" applyFill="1" applyBorder="1" applyAlignment="1">
      <alignment horizontal="center" vertical="center" wrapText="1"/>
    </xf>
    <xf numFmtId="0" fontId="17" fillId="0" borderId="4" xfId="4" applyFill="1" applyBorder="1" applyAlignment="1">
      <alignment horizontal="center" vertical="center" wrapText="1"/>
    </xf>
    <xf numFmtId="0" fontId="9" fillId="5" borderId="8" xfId="0" applyFont="1" applyFill="1" applyBorder="1" applyAlignment="1">
      <alignment horizontal="center" vertical="center" wrapText="1"/>
    </xf>
    <xf numFmtId="0" fontId="17" fillId="5" borderId="8" xfId="4"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16" fillId="0" borderId="8" xfId="0" applyFont="1" applyFill="1" applyBorder="1" applyAlignment="1">
      <alignment horizontal="left" vertical="center" wrapText="1"/>
    </xf>
    <xf numFmtId="0" fontId="16" fillId="10" borderId="8" xfId="0" applyFont="1" applyFill="1" applyBorder="1" applyAlignment="1">
      <alignment horizontal="left" vertical="center" wrapText="1"/>
    </xf>
    <xf numFmtId="0" fontId="9" fillId="10" borderId="8" xfId="0" applyFont="1" applyFill="1" applyBorder="1" applyAlignment="1">
      <alignment vertical="center" wrapText="1"/>
    </xf>
    <xf numFmtId="0" fontId="9" fillId="10" borderId="1" xfId="0" applyFont="1" applyFill="1" applyBorder="1" applyAlignment="1">
      <alignment horizontal="center" vertical="center" wrapText="1"/>
    </xf>
    <xf numFmtId="0" fontId="17" fillId="10" borderId="8" xfId="4" applyFill="1" applyBorder="1" applyAlignment="1">
      <alignment horizontal="center" vertical="center" wrapText="1"/>
    </xf>
    <xf numFmtId="0" fontId="0" fillId="10" borderId="8" xfId="0" applyFill="1" applyBorder="1" applyAlignment="1">
      <alignment horizontal="center" vertical="center" wrapText="1"/>
    </xf>
    <xf numFmtId="167" fontId="9" fillId="10" borderId="8" xfId="0" applyNumberFormat="1" applyFont="1" applyFill="1" applyBorder="1" applyAlignment="1">
      <alignment horizontal="center" vertical="center"/>
    </xf>
    <xf numFmtId="0" fontId="17" fillId="10" borderId="8" xfId="4" applyFont="1" applyFill="1" applyBorder="1" applyAlignment="1">
      <alignment horizontal="center" vertical="center" wrapText="1"/>
    </xf>
    <xf numFmtId="0" fontId="18" fillId="5" borderId="1" xfId="4" applyFont="1" applyFill="1" applyBorder="1" applyAlignment="1">
      <alignment horizontal="center" vertical="center" wrapText="1"/>
    </xf>
    <xf numFmtId="0" fontId="0" fillId="0" borderId="8" xfId="0" applyFill="1" applyBorder="1" applyAlignment="1">
      <alignment horizontal="center" vertical="center" wrapText="1"/>
    </xf>
    <xf numFmtId="167" fontId="9" fillId="0" borderId="9"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164" fontId="10" fillId="5" borderId="8"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17" fillId="8" borderId="8" xfId="4" applyFill="1" applyBorder="1" applyAlignment="1">
      <alignment horizontal="center" vertical="center" wrapText="1"/>
    </xf>
    <xf numFmtId="0" fontId="9" fillId="8" borderId="5" xfId="0" applyFont="1" applyFill="1" applyBorder="1" applyAlignment="1">
      <alignment horizontal="center" vertical="center" wrapText="1"/>
    </xf>
    <xf numFmtId="164" fontId="10" fillId="8" borderId="8" xfId="0" applyNumberFormat="1" applyFont="1" applyFill="1" applyBorder="1" applyAlignment="1">
      <alignment horizontal="center" vertical="center" wrapText="1"/>
    </xf>
    <xf numFmtId="0" fontId="18" fillId="8" borderId="4" xfId="4" applyFont="1" applyFill="1" applyBorder="1" applyAlignment="1">
      <alignment horizontal="center" vertical="center" wrapText="1"/>
    </xf>
    <xf numFmtId="0" fontId="9" fillId="8" borderId="8" xfId="0" applyFont="1" applyFill="1" applyBorder="1" applyAlignment="1">
      <alignment horizontal="center" vertical="center" wrapText="1"/>
    </xf>
    <xf numFmtId="164" fontId="10" fillId="8" borderId="1" xfId="0" applyNumberFormat="1" applyFont="1" applyFill="1" applyBorder="1" applyAlignment="1">
      <alignment horizontal="center" vertical="center" wrapText="1"/>
    </xf>
    <xf numFmtId="49" fontId="9" fillId="4" borderId="8" xfId="0" applyNumberFormat="1" applyFont="1" applyFill="1" applyBorder="1" applyAlignment="1">
      <alignment horizontal="left" vertical="center"/>
    </xf>
    <xf numFmtId="0" fontId="9" fillId="4" borderId="8" xfId="0" applyFont="1" applyFill="1" applyBorder="1" applyAlignment="1">
      <alignment vertical="center" wrapText="1"/>
    </xf>
    <xf numFmtId="0" fontId="18" fillId="4" borderId="1" xfId="4" applyFont="1" applyFill="1" applyBorder="1" applyAlignment="1">
      <alignment horizontal="center" vertical="center" wrapText="1"/>
    </xf>
    <xf numFmtId="0" fontId="17" fillId="4" borderId="1" xfId="4" applyFill="1" applyBorder="1" applyAlignment="1">
      <alignment horizontal="center" vertical="center" wrapText="1"/>
    </xf>
    <xf numFmtId="49" fontId="9" fillId="4" borderId="8" xfId="0" applyNumberFormat="1" applyFont="1" applyFill="1" applyBorder="1" applyAlignment="1">
      <alignment horizontal="center" vertical="center"/>
    </xf>
    <xf numFmtId="0" fontId="9" fillId="4" borderId="5" xfId="0"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0" fontId="9" fillId="0" borderId="8" xfId="0" applyFont="1" applyFill="1" applyBorder="1" applyAlignment="1">
      <alignment vertical="center" wrapText="1"/>
    </xf>
    <xf numFmtId="0" fontId="9" fillId="0" borderId="9" xfId="0" applyFont="1" applyFill="1" applyBorder="1" applyAlignment="1">
      <alignment horizontal="center" vertical="center" wrapText="1"/>
    </xf>
    <xf numFmtId="49" fontId="9" fillId="10" borderId="8" xfId="0" applyNumberFormat="1" applyFont="1" applyFill="1" applyBorder="1" applyAlignment="1">
      <alignment horizontal="left" vertical="center"/>
    </xf>
    <xf numFmtId="0" fontId="9" fillId="10" borderId="8" xfId="0" applyFont="1" applyFill="1" applyBorder="1" applyAlignment="1">
      <alignment horizontal="justify" vertical="center" wrapText="1"/>
    </xf>
    <xf numFmtId="0" fontId="9" fillId="10" borderId="9"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0" borderId="8" xfId="0" applyFont="1" applyFill="1" applyBorder="1" applyAlignment="1">
      <alignment vertical="center" wrapText="1"/>
    </xf>
    <xf numFmtId="0" fontId="17" fillId="10" borderId="1" xfId="4" applyFill="1" applyBorder="1" applyAlignment="1">
      <alignment horizontal="center" vertical="center" wrapText="1"/>
    </xf>
    <xf numFmtId="0" fontId="9" fillId="0" borderId="5" xfId="0" applyFont="1" applyFill="1" applyBorder="1" applyAlignment="1">
      <alignment horizontal="center" vertical="center" wrapText="1"/>
    </xf>
    <xf numFmtId="0" fontId="19" fillId="5" borderId="8" xfId="4" applyFont="1" applyFill="1" applyBorder="1" applyAlignment="1">
      <alignment horizontal="center" vertical="center" wrapText="1"/>
    </xf>
    <xf numFmtId="164" fontId="21" fillId="5" borderId="1" xfId="0" applyNumberFormat="1" applyFont="1" applyFill="1" applyBorder="1" applyAlignment="1">
      <alignment horizontal="center" vertical="center" wrapText="1"/>
    </xf>
    <xf numFmtId="164" fontId="10" fillId="5" borderId="13" xfId="0" applyNumberFormat="1" applyFont="1" applyFill="1" applyBorder="1" applyAlignment="1">
      <alignment horizontal="center" vertical="center" wrapText="1"/>
    </xf>
    <xf numFmtId="0" fontId="0" fillId="10" borderId="8" xfId="0" applyFill="1" applyBorder="1" applyAlignment="1">
      <alignment horizontal="center" vertical="center"/>
    </xf>
    <xf numFmtId="49" fontId="9" fillId="10" borderId="8" xfId="0" applyNumberFormat="1" applyFont="1" applyFill="1" applyBorder="1" applyAlignment="1">
      <alignment horizontal="center" vertical="center"/>
    </xf>
    <xf numFmtId="0" fontId="9" fillId="10" borderId="13" xfId="0" applyFont="1" applyFill="1" applyBorder="1" applyAlignment="1">
      <alignment horizontal="center" vertical="center" wrapText="1"/>
    </xf>
    <xf numFmtId="0" fontId="1" fillId="0" borderId="0" xfId="0" applyFont="1" applyFill="1" applyAlignment="1">
      <alignment vertical="center" wrapText="1"/>
    </xf>
    <xf numFmtId="49" fontId="1" fillId="0" borderId="8" xfId="0" applyNumberFormat="1" applyFont="1" applyFill="1" applyBorder="1" applyAlignment="1">
      <alignment horizontal="left" vertical="center"/>
    </xf>
    <xf numFmtId="0" fontId="1" fillId="0" borderId="8" xfId="0" applyFont="1" applyFill="1" applyBorder="1" applyAlignment="1">
      <alignment horizontal="justify" vertical="center" wrapText="1"/>
    </xf>
    <xf numFmtId="0" fontId="20" fillId="0" borderId="12" xfId="0" applyFont="1" applyFill="1" applyBorder="1" applyAlignment="1">
      <alignment horizontal="center" vertical="center" wrapText="1"/>
    </xf>
    <xf numFmtId="167" fontId="1" fillId="0" borderId="8"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0" fillId="0" borderId="0" xfId="0" applyFill="1" applyAlignment="1">
      <alignment horizontal="center" vertical="center"/>
    </xf>
    <xf numFmtId="0" fontId="6" fillId="0" borderId="0" xfId="0" applyFont="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3" fillId="0" borderId="8" xfId="0" applyFont="1" applyBorder="1" applyAlignment="1">
      <alignment horizontal="left" vertical="center"/>
    </xf>
    <xf numFmtId="0" fontId="3" fillId="0" borderId="8" xfId="0" applyFont="1" applyBorder="1" applyAlignment="1">
      <alignment horizontal="left" vertical="center" wrapText="1"/>
    </xf>
    <xf numFmtId="0" fontId="3" fillId="0" borderId="8" xfId="0" applyFont="1" applyBorder="1" applyAlignment="1">
      <alignment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2" fillId="3" borderId="6"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3" fillId="4" borderId="1" xfId="0" applyFont="1" applyFill="1" applyBorder="1" applyAlignment="1">
      <alignment horizontal="left" vertical="center"/>
    </xf>
    <xf numFmtId="0" fontId="3" fillId="4" borderId="10" xfId="0" applyFont="1" applyFill="1" applyBorder="1" applyAlignment="1">
      <alignment horizontal="left" vertical="center"/>
    </xf>
    <xf numFmtId="0" fontId="3" fillId="4" borderId="1"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8" xfId="0" applyFont="1" applyFill="1" applyBorder="1" applyAlignment="1">
      <alignment horizontal="left" vertical="center"/>
    </xf>
    <xf numFmtId="0" fontId="3" fillId="4" borderId="8" xfId="0" applyFont="1" applyFill="1" applyBorder="1" applyAlignment="1">
      <alignment horizontal="left" vertical="center" wrapText="1"/>
    </xf>
    <xf numFmtId="0" fontId="3" fillId="0" borderId="1"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49" fontId="3" fillId="0" borderId="1"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0" xfId="0" applyNumberFormat="1" applyFont="1" applyFill="1" applyBorder="1" applyAlignment="1">
      <alignment vertical="center"/>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vertical="center" wrapText="1"/>
    </xf>
    <xf numFmtId="0" fontId="5" fillId="0" borderId="11" xfId="0" applyFont="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vertical="center" wrapText="1"/>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 xfId="0" applyFont="1" applyBorder="1" applyAlignment="1">
      <alignment vertical="center" wrapText="1"/>
    </xf>
    <xf numFmtId="0" fontId="4" fillId="0" borderId="10" xfId="0" applyFont="1" applyBorder="1" applyAlignment="1">
      <alignment vertical="center" wrapText="1"/>
    </xf>
    <xf numFmtId="0" fontId="4" fillId="0" borderId="1" xfId="0" applyFont="1" applyFill="1" applyBorder="1" applyAlignment="1">
      <alignment vertical="center" wrapText="1"/>
    </xf>
    <xf numFmtId="0" fontId="4" fillId="0" borderId="10" xfId="0" applyFont="1" applyFill="1" applyBorder="1" applyAlignment="1">
      <alignment vertical="center" wrapText="1"/>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49" fontId="15" fillId="0" borderId="1"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5" fillId="0" borderId="10" xfId="0" applyNumberFormat="1" applyFont="1" applyBorder="1" applyAlignment="1">
      <alignment horizontal="left" vertical="center" wrapText="1"/>
    </xf>
    <xf numFmtId="0" fontId="15" fillId="0" borderId="1"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8" xfId="0" applyFont="1" applyFill="1" applyBorder="1" applyAlignment="1">
      <alignment horizontal="center" vertical="center" wrapText="1"/>
    </xf>
    <xf numFmtId="0" fontId="3" fillId="0" borderId="8" xfId="0" applyFont="1" applyBorder="1" applyAlignment="1">
      <alignment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5" xfId="0" applyFont="1" applyFill="1" applyBorder="1" applyAlignment="1">
      <alignment horizontal="center" vertical="center"/>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8" xfId="0" applyFont="1" applyFill="1" applyBorder="1" applyAlignment="1">
      <alignment vertical="center" wrapText="1"/>
    </xf>
    <xf numFmtId="0" fontId="1" fillId="0" borderId="8" xfId="0" applyFont="1" applyFill="1" applyBorder="1" applyAlignment="1">
      <alignment horizontal="left" vertical="center" wrapText="1"/>
    </xf>
    <xf numFmtId="0" fontId="1" fillId="0" borderId="8"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165" fontId="1" fillId="0" borderId="1" xfId="1" applyNumberFormat="1" applyFont="1" applyFill="1" applyBorder="1" applyAlignment="1" applyProtection="1">
      <alignment horizontal="center" vertical="center" wrapText="1"/>
      <protection locked="0"/>
    </xf>
    <xf numFmtId="165" fontId="1" fillId="0" borderId="10"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8" xfId="0" applyFont="1" applyBorder="1" applyAlignment="1">
      <alignment vertical="center" wrapText="1"/>
    </xf>
    <xf numFmtId="0" fontId="10" fillId="9" borderId="3"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11" xfId="0" applyFont="1" applyBorder="1" applyAlignment="1">
      <alignment horizontal="left" vertical="center" wrapText="1"/>
    </xf>
    <xf numFmtId="0" fontId="16" fillId="0" borderId="10" xfId="0" applyFont="1" applyBorder="1" applyAlignment="1">
      <alignment horizontal="left" vertical="center" wrapText="1"/>
    </xf>
    <xf numFmtId="0" fontId="9" fillId="0" borderId="1"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18" fillId="0" borderId="1" xfId="4" applyFont="1" applyFill="1" applyBorder="1" applyAlignment="1">
      <alignment horizontal="center" vertical="center" wrapText="1"/>
    </xf>
    <xf numFmtId="0" fontId="18" fillId="0" borderId="11" xfId="4" applyFont="1" applyFill="1" applyBorder="1" applyAlignment="1">
      <alignment horizontal="center" vertical="center" wrapText="1"/>
    </xf>
    <xf numFmtId="0" fontId="18" fillId="0" borderId="10" xfId="4"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7" xfId="0" applyFont="1" applyBorder="1" applyAlignment="1">
      <alignment horizontal="left" vertical="center" wrapText="1"/>
    </xf>
    <xf numFmtId="49" fontId="9" fillId="0" borderId="1"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7" fillId="0" borderId="1" xfId="4" applyBorder="1" applyAlignment="1">
      <alignment horizontal="center" vertical="center"/>
    </xf>
    <xf numFmtId="0" fontId="17" fillId="0" borderId="10" xfId="4" applyBorder="1" applyAlignment="1">
      <alignment horizontal="center" vertical="center"/>
    </xf>
    <xf numFmtId="49" fontId="9" fillId="0" borderId="11" xfId="0" applyNumberFormat="1" applyFont="1" applyFill="1" applyBorder="1" applyAlignment="1">
      <alignment horizontal="left" vertical="center"/>
    </xf>
    <xf numFmtId="0" fontId="9" fillId="0" borderId="11" xfId="0" applyFont="1" applyFill="1" applyBorder="1" applyAlignment="1">
      <alignment horizontal="left" vertical="center" wrapText="1"/>
    </xf>
    <xf numFmtId="0" fontId="17" fillId="0" borderId="1" xfId="4" applyBorder="1" applyAlignment="1">
      <alignment horizontal="center" vertical="center" wrapText="1"/>
    </xf>
    <xf numFmtId="0" fontId="17" fillId="0" borderId="11" xfId="4" applyBorder="1" applyAlignment="1">
      <alignment horizontal="center" vertical="center" wrapText="1"/>
    </xf>
    <xf numFmtId="0" fontId="17" fillId="0" borderId="10" xfId="4" applyBorder="1" applyAlignment="1">
      <alignment horizontal="center" vertical="center" wrapText="1"/>
    </xf>
    <xf numFmtId="0" fontId="10" fillId="9" borderId="8" xfId="0" applyFont="1" applyFill="1" applyBorder="1" applyAlignment="1">
      <alignment horizontal="center" vertical="center" wrapText="1"/>
    </xf>
    <xf numFmtId="0" fontId="10" fillId="0" borderId="8" xfId="0" applyFont="1" applyFill="1" applyBorder="1" applyAlignment="1">
      <alignment horizontal="center" vertical="center" wrapText="1"/>
    </xf>
  </cellXfs>
  <cellStyles count="5">
    <cellStyle name="Euro" xfId="2"/>
    <cellStyle name="Hipervínculo" xfId="4" builtinId="8"/>
    <cellStyle name="Normal" xfId="0" builtinId="0"/>
    <cellStyle name="Normal 2" xfId="3"/>
    <cellStyle name="Normal 3" xfId="1"/>
  </cellStyles>
  <dxfs count="0"/>
  <tableStyles count="0" defaultTableStyle="TableStyleMedium2" defaultPivotStyle="PivotStyleLight16"/>
  <colors>
    <mruColors>
      <color rgb="FFFFFFCC"/>
      <color rgb="FFF83DFD"/>
      <color rgb="FFDA0C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17" Type="http://schemas.openxmlformats.org/officeDocument/2006/relationships/hyperlink" Target="file:///\\Aresep-files-01\dep$\Proveeduria\CONTRATACIONES\Franklin%20Jaubert\2017\Recursos%20Humanos\Plataforma%20Web%20II\Especificaciones%20t&#233;cnicas%2024-10-2017.docx" TargetMode="External"/><Relationship Id="rId299" Type="http://schemas.openxmlformats.org/officeDocument/2006/relationships/hyperlink" Target="file:///\\Aresep-files-01\dep$\Proveeduria\CONTRATACIONES\Jorge%20Romero\2017\DECISION%20INICIAL%202017CD-000044-ARESEP%20PUBLICACION%20AUDIENCIA%20CTP\DECISION%20INICIAL.pdf" TargetMode="External"/><Relationship Id="rId303" Type="http://schemas.openxmlformats.org/officeDocument/2006/relationships/hyperlink" Target="file:///\\Aresep-files-01\dep$\Proveeduria\CONTRATACIONES\Jorge%20Romero\2017\DECISION%20INICIAL%202017CD-000044-ARESEP%20PUBLICACION%20AUDIENCIA%20CTP\CONTRATO%20-%20EXTRA.pdf" TargetMode="External"/><Relationship Id="rId21" Type="http://schemas.openxmlformats.org/officeDocument/2006/relationships/hyperlink" Target="file:///\\Aresep-files-01\dep$\Proveeduria\CONTRATACIONES\Franklin%20Jaubert\2017\Servicios%20Generales\Estaciones%20Trabajo\Especificaciones%20tecnicas%20mobiliario%20y%20equipo%20periferico%2022-06-2017.doc" TargetMode="External"/><Relationship Id="rId42" Type="http://schemas.openxmlformats.org/officeDocument/2006/relationships/hyperlink" Target="file:///\\Aresep-files-01\dep$\Proveeduria\CONTRATACIONES\Daniela%20Jarquin\2017\Compras\Compras%20-%20Expediente%20Digital%20Merlink\Contrataciones\6.%20DGAU%20-%20Mercadeo%20Digital\Especificaciones%20t&#233;cnicas%20-%20Mercadeo%20Digital.pdf" TargetMode="External"/><Relationship Id="rId63" Type="http://schemas.openxmlformats.org/officeDocument/2006/relationships/hyperlink" Target="file:///\\Aresep-files-01\dep$\Proveeduria\CONTRATACIONES\Contratos%20-%20Merlink\2017CD-000001-0008300001.pdf" TargetMode="External"/><Relationship Id="rId84" Type="http://schemas.openxmlformats.org/officeDocument/2006/relationships/hyperlink" Target="file:///\\Aresep-files-01\dep$\Proveeduria\CONTRATACIONES\Contratos%20-%20Merlink\2017CD-000019-0008300001.pdf" TargetMode="External"/><Relationship Id="rId138" Type="http://schemas.openxmlformats.org/officeDocument/2006/relationships/hyperlink" Target="file:///\\Aresep-files-01\dep$\Proveeduria\CONTRATACIONES\Jorge%20Romero\2017\DECISION%20INICIAL%202017CD-000007-ARESEP%20PUBLICACION%20RESOLUCIONES\CONTRATO.pdf" TargetMode="External"/><Relationship Id="rId159" Type="http://schemas.openxmlformats.org/officeDocument/2006/relationships/hyperlink" Target="file:///\\Aresep-files-01\dep$\Proveeduria\CONTRATACIONES\Contratos%20-%20Merlink\2017LA-000003-0008300001.pdf" TargetMode="External"/><Relationship Id="rId324" Type="http://schemas.openxmlformats.org/officeDocument/2006/relationships/hyperlink" Target="file:///\\Aresep-files-01\dep$\Proveeduria\CONTRATACIONES\Jorge%20Romero\2017\DECISION%20INICIAL%202017CD-000054-ARESEP%20PUBLICACION%20CVC\CONTRATO.pdf" TargetMode="External"/><Relationship Id="rId345" Type="http://schemas.openxmlformats.org/officeDocument/2006/relationships/hyperlink" Target="file:///\\Aresep-files-01\dep$\Proveeduria\CONTRATACIONES\Daniela%20Jarquin\2017\Compras\Compras%20-%20Expediente%20F&#237;sico\2017CD-000060-ARESEP%20Sistema%20Financiero%20de%20la%20ARESEP\DECISION%20INICIAL.pdf" TargetMode="External"/><Relationship Id="rId366" Type="http://schemas.openxmlformats.org/officeDocument/2006/relationships/hyperlink" Target="file:///\\Aresep-files-01\dep$\Proveeduria\CONTRATACIONES\Daniela%20Jarquin\2017\Compras\Compras%20-%20Expediente%20F&#237;sico\2017CD-000039-ARESEP%20%20Licencia%20Tableau\DECISION%20INICIAL.pdf" TargetMode="External"/><Relationship Id="rId170" Type="http://schemas.openxmlformats.org/officeDocument/2006/relationships/hyperlink" Target="file:///\\Aresep-files-01\dep$\Proveeduria\CONTRATACIONES\Contratos%20-%20Merlink\2017LA-000006-0008300001%20AISASOFT.pdf" TargetMode="External"/><Relationship Id="rId191" Type="http://schemas.openxmlformats.org/officeDocument/2006/relationships/hyperlink" Target="file:///\\Aresep-files-01\dep$\Proveeduria\CONTRATACIONES\Daniela%20Jarquin\2017\Compras\Compras%20-%20Expediente%20Digital%20Merlink\Contrataciones\30.%20DECI%20-%202do%20Tiquete%20Madrid\Especificaciones%20t&#233;cnicas%20-%20Tiquete%20Madrid%20-%20San%20Jos&#233;%20-%20Madrid.pdf" TargetMode="External"/><Relationship Id="rId205" Type="http://schemas.openxmlformats.org/officeDocument/2006/relationships/hyperlink" Target="file:///\\Aresep-files-01\dep$\Proveeduria\CONTRATACIONES\Contratos%20-%20Merlink\2017CD-000042-0008300001%20RYC.pdf" TargetMode="External"/><Relationship Id="rId226" Type="http://schemas.openxmlformats.org/officeDocument/2006/relationships/hyperlink" Target="file:///\\Aresep-files-01\dep$\Proveeduria\CONTRATACIONES\Contratos%20-%20Merlink\2017CD-000060-0008300001%20PROMOMARK.pdf" TargetMode="External"/><Relationship Id="rId247" Type="http://schemas.openxmlformats.org/officeDocument/2006/relationships/hyperlink" Target="file:///\\Aresep-files-01\dep$\Proveeduria\CONTRATACIONES\Jorge%20Romero\2017\DECISION%20INICIAL%202017CD-000017-ARESEP\OFERTA.pdf" TargetMode="External"/><Relationship Id="rId107" Type="http://schemas.openxmlformats.org/officeDocument/2006/relationships/hyperlink" Target="file:///\\Aresep-files-01\dep$\Proveeduria\CONTRATACIONES\Daniela%20Jarquin\2017\Compras\Compras%20-%20Expediente%20Digital%20Merlink\Contrataciones\21.%20DGAU%20-%20Productos%20promocionales\Especificaciones%20t&#233;cnicas%20-%20Productos%20promocionales.pdf" TargetMode="External"/><Relationship Id="rId268" Type="http://schemas.openxmlformats.org/officeDocument/2006/relationships/hyperlink" Target="file:///\\Aresep-files-01\dep$\Proveeduria\CONTRATACIONES\Jorge%20Romero\2017\DECISION%20INICIAL%202017CD-000025-ARESEP%20PUBLICACION%20CONV%20AUD%20RUTA%20550\OFERTA.pdf" TargetMode="External"/><Relationship Id="rId289" Type="http://schemas.openxmlformats.org/officeDocument/2006/relationships/hyperlink" Target="file:///\\Aresep-files-01\dep$\Proveeduria\CONTRATACIONES\Jorge%20Romero\2017\DECISION%20INICIAL%202017CD-000034-ARESEP%20PUBLICACION%20RECOPE%20MAYO\CONTRATO.pdf" TargetMode="External"/><Relationship Id="rId11" Type="http://schemas.openxmlformats.org/officeDocument/2006/relationships/hyperlink" Target="file:///\\Aresep-files-01\dep$\Proveeduria\CONTRATACIONES\Franklin%20Jaubert\2017\Servicios%20Generales\Trabajos%20de%20Infraestructura\Especificaciones%20T&#233;cnicas%20Trabajos%20de%20infraestrutura%20IE%20e%20IA%20%20.doc" TargetMode="External"/><Relationship Id="rId32" Type="http://schemas.openxmlformats.org/officeDocument/2006/relationships/hyperlink" Target="file:///\\Aresep-files-01\dep$\Proveeduria\CONTRATACIONES\Daniela%20Jarquin\2017\Compras\Compras%20-%20Expediente%20Digital%20Merlink\Contrataciones\7.%20DGAU%20-%20Dise&#241;o%20y%20Producci&#243;n%20Audiovisual\Especificaciones%20t&#233;cnicas%20-%20Dise&#241;o%20y%20producci&#243;n%20audiovisual%201%20DEP.pdf" TargetMode="External"/><Relationship Id="rId53" Type="http://schemas.openxmlformats.org/officeDocument/2006/relationships/hyperlink" Target="file:///\\Aresep-files-01\dep$\Proveeduria\CONTRATACIONES\Daniela%20Jarquin\2017\Compras\Compras%20-%20Expediente%20F&#237;sico\2017CD-000043-ARESEP%20Demanda%20de%20pasajeros%20ITCR%20IT\Cartel%202017CD-000043-ARESEP%20Demanda%20de%20pasajeros%20ITCR%20FINAL.pdf" TargetMode="External"/><Relationship Id="rId74" Type="http://schemas.openxmlformats.org/officeDocument/2006/relationships/hyperlink" Target="file:///\\Aresep-files-01\dep$\Proveeduria\CONTRATACIONES\Contratos%20-%20Merlink\2017CD-000010-0008300001%20JYT.pdf" TargetMode="External"/><Relationship Id="rId128" Type="http://schemas.openxmlformats.org/officeDocument/2006/relationships/hyperlink" Target="file:///\\Aresep-files-01\dep$\Proveeduria\CONTRATACIONES\Jorge%20Romero\2017\DECISION%20INICIAL%202017CD-000003-ARESEP\OFERTA.pdf" TargetMode="External"/><Relationship Id="rId149" Type="http://schemas.openxmlformats.org/officeDocument/2006/relationships/hyperlink" Target="file:///\\Aresep-files-01\dep$\Proveeduria\CONTRATACIONES\Daniela%20Jarquin\2017\Compras\Compras%20-%20Expediente%20F&#237;sico\2017CD-000059-ARESEP%20BN%20Conectividad\Cartel%202017CD-000059-ARESEP%20BN%20Conectividad%203%20FINAL.pdf" TargetMode="External"/><Relationship Id="rId314" Type="http://schemas.openxmlformats.org/officeDocument/2006/relationships/hyperlink" Target="file:///\\Aresep-files-01\dep$\Proveeduria\CONTRATACIONES\Jorge%20Romero\2017\DECISION%20INICIAL%202017CD-000051-ARESEP%20PUBLICACION%20RECOPE%20AGOSTO%202017\OFERTA.pdf" TargetMode="External"/><Relationship Id="rId335" Type="http://schemas.openxmlformats.org/officeDocument/2006/relationships/hyperlink" Target="file:///\\Aresep-files-01\dep$\Proveeduria\CONTRATACIONES\Jorge%20Romero\2017\DECISION%20INICIAL%202017CD-000063-ARESEP%20PUBLICACION%20RECOPE%20Noviembre\CONTRATO.pdf" TargetMode="External"/><Relationship Id="rId356" Type="http://schemas.openxmlformats.org/officeDocument/2006/relationships/hyperlink" Target="file:///\\Aresep-files-01\dep$\Proveeduria\CONTRATACIONES\Franklin%20Jaubert\2017\CDR\2017CD-000035-ARESEP%20Analisis%20Comparativo%20Modelos%20Regulaci&#243;n\Oferta%20ICAP.pdf" TargetMode="External"/><Relationship Id="rId377" Type="http://schemas.openxmlformats.org/officeDocument/2006/relationships/hyperlink" Target="file:///\\Aresep-files-01\dep$\Proveeduria\CONTRATACIONES\Franklin%20Jaubert\2017\Servicios%20Generales\2017CD-000055-ARESEP%20Data%20Center\DECISION%20INICIAL.pdf" TargetMode="External"/><Relationship Id="rId5" Type="http://schemas.openxmlformats.org/officeDocument/2006/relationships/hyperlink" Target="file:///\\Aresep-files-01\dep$\Proveeduria\CONTRATACIONES\Franklin%20Jaubert\2017\DEP\Papeler&#237;a%20Institucional\Especificaciones%20tecnicas%20papel%20uso%20institucional.doc" TargetMode="External"/><Relationship Id="rId95" Type="http://schemas.openxmlformats.org/officeDocument/2006/relationships/hyperlink" Target="file:///\\Aresep-files-01\dep$\Proveeduria\CONTRATACIONES\Contratos%20-%20Merlink\2017CD-000029-0008300001.pdf" TargetMode="External"/><Relationship Id="rId160" Type="http://schemas.openxmlformats.org/officeDocument/2006/relationships/hyperlink" Target="file:///\\Aresep-files-01\dep$\Proveeduria\CONTRATACIONES\Contratos%20-%20Merlink\2017LA-000004-0008300001%20PURDY.pdf" TargetMode="External"/><Relationship Id="rId181" Type="http://schemas.openxmlformats.org/officeDocument/2006/relationships/hyperlink" Target="file:///\\Aresep-files-01\dep$\Proveeduria\CONTRATACIONES\Franklin%20Jaubert\2017\AI\Tiquete%20Argentina\Especificaciones%20tecnicas%20-%20Tiquete%20%20%20San%20Jos&#233;-%20BArgentina%20Ana%20Yanci.docx" TargetMode="External"/><Relationship Id="rId216" Type="http://schemas.openxmlformats.org/officeDocument/2006/relationships/hyperlink" Target="file:///\\Aresep-files-01\dep$\Proveeduria\CONTRATACIONES\Contratos%20-%20Merlink\2017CD-000052-0008300001.pdf" TargetMode="External"/><Relationship Id="rId237" Type="http://schemas.openxmlformats.org/officeDocument/2006/relationships/hyperlink" Target="file:///\\Aresep-files-01\dep$\Proveeduria\CONTRATACIONES\Jorge%20Romero\2017\DECISION%20INICIAL%202017CD-000013-ARESEP%20PUBLICACION%20RESOLUCION%20RIT-010-2017\CONTRATO.pdf" TargetMode="External"/><Relationship Id="rId258" Type="http://schemas.openxmlformats.org/officeDocument/2006/relationships/hyperlink" Target="file:///\\Aresep-files-01\dep$\Proveeduria\CONTRATACIONES\Jorge%20Romero\2017\DECISION%20INICIAL%202017CD-000021-ARESEP%20PUBLICACION%20CVC\DECISION%20INICIAL.pdf" TargetMode="External"/><Relationship Id="rId279" Type="http://schemas.openxmlformats.org/officeDocument/2006/relationships/hyperlink" Target="file:///\\Aresep-files-01\dep$\Proveeduria\CONTRATACIONES\Jorge%20Romero\2017\DECISION%20INICIAL%202017CD-000030-ARESEP%20PUBLICACION%20RECOPE%20ABRIL\DECISION%20INICIAL.pdf" TargetMode="External"/><Relationship Id="rId22" Type="http://schemas.openxmlformats.org/officeDocument/2006/relationships/hyperlink" Target="file:///\\Aresep-files-01\dep$\Proveeduria\CONTRATACIONES\Franklin%20Jaubert\2017\Servicios%20Generales\Medico\Especificaciones%20T&#233;cnicas%2017-04-2017.doc" TargetMode="External"/><Relationship Id="rId43" Type="http://schemas.openxmlformats.org/officeDocument/2006/relationships/hyperlink" Target="file:///\\Aresep-files-01\dep$\Proveeduria\CONTRATACIONES\Daniela%20Jarquin\2017\Compras\Compras%20-%20Expediente%20Digital%20Merlink\Contrataciones\16.%20DGAU%20-%20Mercadeo%20Digital%20-%202\Especificaciones%20t&#233;cnicas%20-%20Mercadeo%20Digital.pdf" TargetMode="External"/><Relationship Id="rId64" Type="http://schemas.openxmlformats.org/officeDocument/2006/relationships/hyperlink" Target="file:///\\Aresep-files-01\dep$\Proveeduria\CONTRATACIONES\Contratos%20-%20Merlink\2017CD-000002-0008300001.pdf" TargetMode="External"/><Relationship Id="rId118" Type="http://schemas.openxmlformats.org/officeDocument/2006/relationships/hyperlink" Target="file:///\\Aresep-files-01\dep$\Proveeduria\CONTRATACIONES\Daniela%20Jarquin\2017\Intendencia%20Transportes\App%20Taxis\Especificaciones%20T&#233;cnicas%20APP%2013-11-2017.docx" TargetMode="External"/><Relationship Id="rId139" Type="http://schemas.openxmlformats.org/officeDocument/2006/relationships/hyperlink" Target="file:///\\Aresep-files-01\dep$\Proveeduria\CONTRATACIONES\Jorge%20Romero\2017\DECISION%20INICIAL%202017CD-000008-ARESEP%20PUBLICACION%20RESIOLUCION%20RIE-004-2017\DECISI&#211;N%20INICIAL.pdf" TargetMode="External"/><Relationship Id="rId290" Type="http://schemas.openxmlformats.org/officeDocument/2006/relationships/hyperlink" Target="file:///\\Aresep-files-01\dep$\Proveeduria\CONTRATACIONES\Jorge%20Romero\2017\DECISION%20INICIAL%202017CD-000036-ARESEP%20PUBLICACION%20CVC\OFERTA.pdf" TargetMode="External"/><Relationship Id="rId304" Type="http://schemas.openxmlformats.org/officeDocument/2006/relationships/hyperlink" Target="file:///\\Aresep-files-01\dep$\Proveeduria\CONTRATACIONES\Jorge%20Romero\2017\DECISION%20INICIAL%202017CD-000045-ARESEP%20PUBLICACION%20RECOPE%20JULIO%202017\DECISION%20INICIAL.pdf" TargetMode="External"/><Relationship Id="rId325" Type="http://schemas.openxmlformats.org/officeDocument/2006/relationships/hyperlink" Target="file:///\\Aresep-files-01\dep$\Proveeduria\CONTRATACIONES\Jorge%20Romero\2017\DECISION%20INICIAL%202017CD-000056-ARESEP%20ET055-ET056\DECISION%20INICIAL.pdf" TargetMode="External"/><Relationship Id="rId346" Type="http://schemas.openxmlformats.org/officeDocument/2006/relationships/hyperlink" Target="file:///\\Aresep-files-01\dep$\Proveeduria\CONTRATACIONES\Franklin%20Jaubert\2017\Recursos%20Humanos\Salarios%20CICAP\Oferta%20Universidad%20Costa%20Rica.pdf" TargetMode="External"/><Relationship Id="rId367" Type="http://schemas.openxmlformats.org/officeDocument/2006/relationships/hyperlink" Target="file:///\\Aresep-files-01\dep$\Proveeduria\CONTRATACIONES\Daniela%20Jarquin\2017\Compras\Compras%20-%20Expediente%20F&#237;sico\2017CD-000039-ARESEP%20%20Licencia%20Tableau\OFERTA.pdf" TargetMode="External"/><Relationship Id="rId85" Type="http://schemas.openxmlformats.org/officeDocument/2006/relationships/hyperlink" Target="file:///\\Aresep-files-01\dep$\Proveeduria\CONTRATACIONES\Contratos%20-%20Merlink\2017CD-000020-0008300001%20ALV.pdf" TargetMode="External"/><Relationship Id="rId150" Type="http://schemas.openxmlformats.org/officeDocument/2006/relationships/hyperlink" Target="file:///\\Aresep-files-01\dep$\Proveeduria\CONTRATACIONES\Daniela%20Jarquin\2017\Compras\Compras%20-%20Expediente%20F&#237;sico\2017CD-000059-ARESEP%20BN%20Conectividad\Oferta%202017CD-000059-ARESEP.pdf" TargetMode="External"/><Relationship Id="rId171" Type="http://schemas.openxmlformats.org/officeDocument/2006/relationships/hyperlink" Target="file:///\\Aresep-files-01\dep$\Proveeduria\CONTRATACIONES\Contratos%20-%20Merlink\2017LA-000007-0008300001%20NORTEC.pdf" TargetMode="External"/><Relationship Id="rId192" Type="http://schemas.openxmlformats.org/officeDocument/2006/relationships/hyperlink" Target="file:///\\Aresep-files-01\dep$\Proveeduria\CONTRATACIONES\Franklin%20Jaubert\2017\Recursos%20Humanos\Pruebas%20Psicometricas%20CLA\Cartel%202017CD-000066-ARESEP%20OFERENTE%20&#218;NICO.docx" TargetMode="External"/><Relationship Id="rId206" Type="http://schemas.openxmlformats.org/officeDocument/2006/relationships/hyperlink" Target="file:///\\Aresep-files-01\dep$\Proveeduria\CONTRATACIONES\Contratos%20-%20Merlink\2017CD-000042-0008300001%20TELERAD.pdf" TargetMode="External"/><Relationship Id="rId227" Type="http://schemas.openxmlformats.org/officeDocument/2006/relationships/hyperlink" Target="file:///\\Aresep-files-01\dep$\Proveeduria\CONTRATACIONES\Contratos%20-%20Merlink\2017CD-000061-0008300001.pdf" TargetMode="External"/><Relationship Id="rId248" Type="http://schemas.openxmlformats.org/officeDocument/2006/relationships/hyperlink" Target="file:///\\Aresep-files-01\dep$\Proveeduria\CONTRATACIONES\Jorge%20Romero\2017\DECISION%20INICIAL%202017CD-000017-ARESEP\CONTRATO.pdf" TargetMode="External"/><Relationship Id="rId269" Type="http://schemas.openxmlformats.org/officeDocument/2006/relationships/hyperlink" Target="file:///\\Aresep-files-01\dep$\Proveeduria\CONTRATACIONES\Jorge%20Romero\2017\DECISION%20INICIAL%202017CD-000025-ARESEP%20PUBLICACION%20CONV%20AUD%20RUTA%20550\CONTRATO.pdf" TargetMode="External"/><Relationship Id="rId12" Type="http://schemas.openxmlformats.org/officeDocument/2006/relationships/hyperlink" Target="file:///\\Aresep-files-01\dep$\Proveeduria\CONTRATACIONES\Franklin%20Jaubert\2017\Servicios%20Generales\Tiraje%20de%20lineas%20y%20puntos%20de%20red\Especificaciones%20T&#233;cnicas%20tirajes%20de%20lineas%20electricas%20y%20puntos%20de%20red.doc" TargetMode="External"/><Relationship Id="rId33" Type="http://schemas.openxmlformats.org/officeDocument/2006/relationships/hyperlink" Target="file:///\\Aresep-files-01\dep$\Proveeduria\CONTRATACIONES\Daniela%20Jarquin\2017\Compras\Compras%20-%20Expediente%20Digital%20Merlink\Contrataciones\10.%20DGAU%20-%20Servicios%20de%20promotores\Especificaciones%20t&#233;cnicas%20-%20Promotores%20de%20informaci&#243;n.pdf" TargetMode="External"/><Relationship Id="rId108" Type="http://schemas.openxmlformats.org/officeDocument/2006/relationships/hyperlink" Target="file:///\\Aresep-files-01\dep$\Proveeduria\CONTRATACIONES\Franklin%20Jaubert\2017\Servicios%20Generales\Data%20Center\Cartel%202017CD-000055-ARESEP%20%20art%20139%2025-09-2017.docx" TargetMode="External"/><Relationship Id="rId129" Type="http://schemas.openxmlformats.org/officeDocument/2006/relationships/hyperlink" Target="file:///\\Aresep-files-01\dep$\Proveeduria\CONTRATACIONES\Jorge%20Romero\2017\DECISION%20INICIAL%202017CD-000003-ARESEP\CONTRATO.pdf" TargetMode="External"/><Relationship Id="rId280" Type="http://schemas.openxmlformats.org/officeDocument/2006/relationships/hyperlink" Target="file:///\\Aresep-files-01\dep$\Proveeduria\CONTRATACIONES\Jorge%20Romero\2017\DECISION%20INICIAL%202017CD-000030-ARESEP%20PUBLICACION%20RECOPE%20ABRIL\CONTRATO.pdf" TargetMode="External"/><Relationship Id="rId315" Type="http://schemas.openxmlformats.org/officeDocument/2006/relationships/hyperlink" Target="file:///\\Aresep-files-01\dep$\Proveeduria\CONTRATACIONES\Jorge%20Romero\2017\DECISION%20INICIAL%202017CD-000051-ARESEP%20PUBLICACION%20RECOPE%20AGOSTO%202017\CONTRATO.pdf" TargetMode="External"/><Relationship Id="rId336" Type="http://schemas.openxmlformats.org/officeDocument/2006/relationships/hyperlink" Target="file:///\\Aresep-files-01\dep$\Proveeduria\CONTRATACIONES\Jorge%20Romero\2017\DECISION%20INICIAL%202017CD-000067-ARESEP%20PUBLICACION%20CONCURSO%2050-2017\DECISION%20INICIAL.pdf" TargetMode="External"/><Relationship Id="rId357" Type="http://schemas.openxmlformats.org/officeDocument/2006/relationships/hyperlink" Target="file:///\\Aresep-files-01\dep$\Proveeduria\CONTRATACIONES\Franklin%20Jaubert\2017\CDR\2017CD-000035-ARESEP%20Analisis%20Comparativo%20Modelos%20Regulaci&#243;n\OC.pdf" TargetMode="External"/><Relationship Id="rId54" Type="http://schemas.openxmlformats.org/officeDocument/2006/relationships/hyperlink" Target="file:///\\Aresep-files-01\dep$\Proveeduria\CONTRATACIONES\Daniela%20Jarquin\2017\Compras\Compras%20-%20Expediente%20F&#237;sico\2017CD-000047-ARESEP%20Mejoras%20a%20la%20Aplicaci&#243;n%20IE\Cartel%202017CD-000047-ARESEP%20Mejoras%20a%20la%20aplicaci&#243;n%20art%20139%20FINAL.pdf" TargetMode="External"/><Relationship Id="rId75" Type="http://schemas.openxmlformats.org/officeDocument/2006/relationships/hyperlink" Target="file:///\\Aresep-files-01\dep$\Proveeduria\CONTRATACIONES\Contratos%20-%20Merlink\2017CD-000010-0008300001%20RYC.pdf" TargetMode="External"/><Relationship Id="rId96" Type="http://schemas.openxmlformats.org/officeDocument/2006/relationships/hyperlink" Target="file:///\\Aresep-files-01\dep$\Proveeduria\CONTRATACIONES\Contratos%20-%20Merlink\2017CD-000030-0008300001.pdf" TargetMode="External"/><Relationship Id="rId140" Type="http://schemas.openxmlformats.org/officeDocument/2006/relationships/hyperlink" Target="file:///\\Aresep-files-01\dep$\Proveeduria\CONTRATACIONES\Jorge%20Romero\2017\DECISION%20INICIAL%202017CD-000008-ARESEP%20PUBLICACION%20RESIOLUCION%20RIE-004-2017\OFERTA.pdf" TargetMode="External"/><Relationship Id="rId161" Type="http://schemas.openxmlformats.org/officeDocument/2006/relationships/hyperlink" Target="file:///\\Aresep-files-01\dep$\Proveeduria\CONTRATACIONES\Contratos%20-%20Merlink\2017LA-000004-0008300001%20VEHICULOS%20AUTOMOTORES.pdf" TargetMode="External"/><Relationship Id="rId182" Type="http://schemas.openxmlformats.org/officeDocument/2006/relationships/hyperlink" Target="file:///\\Aresep-files-01\dep$\Proveeduria\CONTRATACIONES\Franklin%20Jaubert\2017\RG\Tiquete%20Guatemala%20Juan%20Carlos%20Piva\Especificaciones%20tecnicas%20-%20Tiquete%20%20Guatemala%20-%20San%20Jos&#233;,%20Juan%20Carlos.docx" TargetMode="External"/><Relationship Id="rId217" Type="http://schemas.openxmlformats.org/officeDocument/2006/relationships/hyperlink" Target="file:///\\Aresep-files-01\dep$\Proveeduria\CONTRATACIONES\Contratos%20-%20Merlink\2017CD-000053-0008300001.pdf" TargetMode="External"/><Relationship Id="rId378" Type="http://schemas.openxmlformats.org/officeDocument/2006/relationships/hyperlink" Target="file:///\\Aresep-files-01\dep$\Proveeduria\CONTRATACIONES\Franklin%20Jaubert\2017\Recursos%20Humanos\2017CD-000066-ARESEP%20Pruebas%20Psicometricas%20CLA\DECISION%20INICIAL.pdf" TargetMode="External"/><Relationship Id="rId6" Type="http://schemas.openxmlformats.org/officeDocument/2006/relationships/hyperlink" Target="file:///\\Aresep-files-01\dep$\Proveeduria\CONTRATACIONES\Franklin%20Jaubert\2017\Recursos%20Humanos\RCP%20Familiar\Especificaciones%20del%20paquete%20familiar%20de%20RCP%20para%20adulto,%20ni&#241;o%20y%20lactante,%20MERLINK.doc" TargetMode="External"/><Relationship Id="rId238" Type="http://schemas.openxmlformats.org/officeDocument/2006/relationships/hyperlink" Target="file:///\\Aresep-files-01\dep$\Proveeduria\CONTRATACIONES\Jorge%20Romero\2017\DECISION%20INICIAL%202017CD-000014-ARESEP%20PUBLICACION%20CONSULTA%20PUBLICA%20TAXIS%20BASE%20OPERACION%20REGULAR\DECISION%20INICIAL.pdf" TargetMode="External"/><Relationship Id="rId259" Type="http://schemas.openxmlformats.org/officeDocument/2006/relationships/hyperlink" Target="file:///\\Aresep-files-01\dep$\Proveeduria\CONTRATACIONES\Jorge%20Romero\2017\DECISION%20INICIAL%202017CD-000021-ARESEP%20PUBLICACION%20CVC\OFERTA.pdf" TargetMode="External"/><Relationship Id="rId23" Type="http://schemas.openxmlformats.org/officeDocument/2006/relationships/hyperlink" Target="file:///\\Aresep-files-01\dep$\Proveeduria\CONTRATACIONES\Franklin%20Jaubert\2017\Servicios%20Generales\Vehiculo%20y%20Motos\Especificaciones%20T&#233;cnica%20Licitacion%20Vehiculo%204%20x%204%20no%20Pick%20Up%20y%20dos%20motocicletas%20%2023-05-2017.doc" TargetMode="External"/><Relationship Id="rId119" Type="http://schemas.openxmlformats.org/officeDocument/2006/relationships/hyperlink" Target="file:///\\Aresep-files-01\dep$\Proveeduria\CONTRATACIONES\Franklin%20Jaubert\2017\Recursos%20Humanos\Estudio%204%20puestos%20RH\Especificaciones%20t&#233;cnicas%2001-11-2017.docx" TargetMode="External"/><Relationship Id="rId270" Type="http://schemas.openxmlformats.org/officeDocument/2006/relationships/hyperlink" Target="file:///\\Aresep-files-01\dep$\Proveeduria\CONTRATACIONES\Jorge%20Romero\2017\DECISION%20INICIAL%202017CD-000026-ARESEP%20REPARACION%20RICO%20430%20DN\DECISION%20INICIAL.pdf" TargetMode="External"/><Relationship Id="rId291" Type="http://schemas.openxmlformats.org/officeDocument/2006/relationships/hyperlink" Target="file:///\\Aresep-files-01\dep$\Proveeduria\CONTRATACIONES\Jorge%20Romero\2017\DECISION%20INICIAL%202017CD-000036-ARESEP%20PUBLICACION%20CVC\CONTRATO.pdf" TargetMode="External"/><Relationship Id="rId305" Type="http://schemas.openxmlformats.org/officeDocument/2006/relationships/hyperlink" Target="file:///\\Aresep-files-01\dep$\Proveeduria\CONTRATACIONES\Jorge%20Romero\2017\DECISION%20INICIAL%202017CD-000045-ARESEP%20PUBLICACION%20RECOPE%20JULIO%202017\OFERTA.pdf" TargetMode="External"/><Relationship Id="rId326" Type="http://schemas.openxmlformats.org/officeDocument/2006/relationships/hyperlink" Target="file:///\\Aresep-files-01\dep$\Proveeduria\CONTRATACIONES\Jorge%20Romero\2017\DECISION%20INICIAL%202017CD-000056-ARESEP%20ET055-ET056\OFERTA.pdf" TargetMode="External"/><Relationship Id="rId347" Type="http://schemas.openxmlformats.org/officeDocument/2006/relationships/hyperlink" Target="file:///\\Aresep-files-01\dep$\Proveeduria\CONTRATACIONES\Franklin%20Jaubert\2017\Recursos%20Humanos\Salarios%20CICAP\OC%208961%20UCR%20-%20%5bFIRMADO%5d.pdf" TargetMode="External"/><Relationship Id="rId44" Type="http://schemas.openxmlformats.org/officeDocument/2006/relationships/hyperlink" Target="file:///\\Aresep-files-01\dep$\Proveeduria\CONTRATACIONES\Daniela%20Jarquin\2017\Compras\Compras%20-%20Expediente%20F&#237;sico\2017CD-000006-ARESEP%20Timbres\O.%20C.%208934-2017%20BANCO%20DE%20COSTA%20RICA%20-%20%5bFIRMADO%5d.pdf" TargetMode="External"/><Relationship Id="rId65" Type="http://schemas.openxmlformats.org/officeDocument/2006/relationships/hyperlink" Target="file:///\\Aresep-files-01\dep$\Proveeduria\CONTRATACIONES\Contratos%20-%20Merlink\2017CD-000003-0008300001.pdf" TargetMode="External"/><Relationship Id="rId86" Type="http://schemas.openxmlformats.org/officeDocument/2006/relationships/hyperlink" Target="file:///\\Aresep-files-01\dep$\Proveeduria\CONTRATACIONES\Contratos%20-%20Merlink\2017CD-000020-0008300001%20EUROM.pdf" TargetMode="External"/><Relationship Id="rId130" Type="http://schemas.openxmlformats.org/officeDocument/2006/relationships/hyperlink" Target="file:///\\Aresep-files-01\dep$\Proveeduria\CONTRATACIONES\Jorge%20Romero\2017\DECISION%20INICIAL%202017CD-000004-ARESEP%20PUBLICACION%20RESOLUCION%20RIE-001-2017\CONTRATO.pdf" TargetMode="External"/><Relationship Id="rId151" Type="http://schemas.openxmlformats.org/officeDocument/2006/relationships/hyperlink" Target="file:///\\Aresep-files-01\dep$\Proveeduria\CONTRATACIONES\Daniela%20Jarquin\2017\Compras\Compras%20-%20Expediente%20F&#237;sico\2017CD-000059-ARESEP%20BN%20Conectividad\O.%20C.%208990-2017%20BANCO%20NACIONAL%20-%20%5bFIRMADO%5d.pdf" TargetMode="External"/><Relationship Id="rId368" Type="http://schemas.openxmlformats.org/officeDocument/2006/relationships/hyperlink" Target="file:///\\Aresep-files-01\dep$\Proveeduria\CONTRATACIONES\Daniela%20Jarquin\2017\Compras\Compras%20-%20Expediente%20F&#237;sico\2017CD-000047-ARESEP%20Mejoras%20a%20la%20Aplicaci&#243;n%20IE\DECISI&#211;N%20INICIAL.pdf" TargetMode="External"/><Relationship Id="rId172" Type="http://schemas.openxmlformats.org/officeDocument/2006/relationships/hyperlink" Target="file:///\\Aresep-files-01\dep$\Proveeduria\CONTRATACIONES\Contratos%20-%20Merlink\2017LA-000007-0008300001%20FRAMA.pdf" TargetMode="External"/><Relationship Id="rId193" Type="http://schemas.openxmlformats.org/officeDocument/2006/relationships/hyperlink" Target="file:///\\Aresep-files-01\dep$\Proveeduria\CONTRATACIONES\Daniela%20Jarquin\2017\Compras\Compras%20-%20Expediente%20F&#237;sico\2017CD-000041-ARESEP%20GPS%20IT\Oferta%202017CD-000041-ARESEP.pdf" TargetMode="External"/><Relationship Id="rId207" Type="http://schemas.openxmlformats.org/officeDocument/2006/relationships/hyperlink" Target="file:///\\Aresep-files-01\dep$\Proveeduria\CONTRATACIONES\Contratos%20-%20Merlink\2017CD-000042-0008300001%20JYT.pdf" TargetMode="External"/><Relationship Id="rId228" Type="http://schemas.openxmlformats.org/officeDocument/2006/relationships/hyperlink" Target="file:///\\Aresep-files-01\dep$\Proveeduria\CONTRATACIONES\Contratos%20-%20Merlink\2017CD-000068-0008300001.pdf" TargetMode="External"/><Relationship Id="rId249" Type="http://schemas.openxmlformats.org/officeDocument/2006/relationships/hyperlink" Target="file:///\\Aresep-files-01\dep$\Proveeduria\CONTRATACIONES\Jorge%20Romero\2017\DECISION%20INICIAL%202017CD-000018-ARESEP\DECISION%20INICIAL.pdf" TargetMode="External"/><Relationship Id="rId13" Type="http://schemas.openxmlformats.org/officeDocument/2006/relationships/hyperlink" Target="file:///\\Aresep-files-01\dep$\Proveeduria\CONTRATACIONES\Franklin%20Jaubert\2017\Servicios%20Generales\UNIFORMES\Especificaciones%20T&#233;cnicas%20Uniformes.doc" TargetMode="External"/><Relationship Id="rId109" Type="http://schemas.openxmlformats.org/officeDocument/2006/relationships/hyperlink" Target="file:///\\Aresep-files-01\dep$\Proveeduria\CONTRATACIONES\Franklin%20Jaubert\2017\DGEE\Optimizar%20Estructura%20Organizacional\Cartel%202017CD-000064-ARESEP%20%20art%20137%2020-10-2017%20II.docx" TargetMode="External"/><Relationship Id="rId260" Type="http://schemas.openxmlformats.org/officeDocument/2006/relationships/hyperlink" Target="file:///\\Aresep-files-01\dep$\Proveeduria\CONTRATACIONES\Jorge%20Romero\2017\DECISION%20INICIAL%202017CD-000021-ARESEP%20PUBLICACION%20CVC\CONTRATO.pdf" TargetMode="External"/><Relationship Id="rId281" Type="http://schemas.openxmlformats.org/officeDocument/2006/relationships/hyperlink" Target="file:///\\Aresep-files-01\dep$\Proveeduria\CONTRATACIONES\Jorge%20Romero\2017\DECISION%20INICIAL%202017CD-000032-ARESEP%20PUBLICACION%20RUTA%20134\DECISION%20INICIAL.pdf" TargetMode="External"/><Relationship Id="rId316" Type="http://schemas.openxmlformats.org/officeDocument/2006/relationships/hyperlink" Target="file:///\\Aresep-files-01\dep$\Proveeduria\CONTRATACIONES\Jorge%20Romero\2017\DECISION%20INICIAL%202017CD-000052-ARESEP%20PUBLICACION%20METODOLOGIA%20BAGAZO\DECISION%20INICIAL.pdf" TargetMode="External"/><Relationship Id="rId337" Type="http://schemas.openxmlformats.org/officeDocument/2006/relationships/hyperlink" Target="file:///\\Aresep-files-01\dep$\Proveeduria\CONTRATACIONES\Jorge%20Romero\2017\DECISION%20INICIAL%202017CD-000067-ARESEP%20PUBLICACION%20CONCURSO%2050-2017\OFERTA.pdf" TargetMode="External"/><Relationship Id="rId34" Type="http://schemas.openxmlformats.org/officeDocument/2006/relationships/hyperlink" Target="file:///\\Aresep-files-01\dep$\Proveeduria\CONTRATACIONES\Daniela%20Jarquin\2017\Compras\Compras%20-%20Expediente%20Digital%20Merlink\Contrataciones\9.%20DGAU%20-%20Actividades%20de%20informaci&#243;n%20con%20usuarios\0-1.%20Especificaciones%20t&#233;cnicas%20-%20Producci&#243;n%20actividades%20usuarios%201%20DE" TargetMode="External"/><Relationship Id="rId55" Type="http://schemas.openxmlformats.org/officeDocument/2006/relationships/hyperlink" Target="file:///\\Aresep-files-01\dep$\Proveeduria\CONTRATACIONES\Daniela%20Jarquin\2017\Compras\Compras%20-%20Expediente%20F&#237;sico\2017CD-000010-ARESEP%20Facebook%20-%20Twitter\O.%20C.%208941-2017%20TWITTER%20-%20%5bFIRMADO%5d.pdf" TargetMode="External"/><Relationship Id="rId76" Type="http://schemas.openxmlformats.org/officeDocument/2006/relationships/hyperlink" Target="file:///\\Aresep-files-01\dep$\Proveeduria\CONTRATACIONES\Contratos%20-%20Merlink\2017CD-000010-0008300001%20STE.pdf" TargetMode="External"/><Relationship Id="rId97" Type="http://schemas.openxmlformats.org/officeDocument/2006/relationships/hyperlink" Target="file:///\\Aresep-files-01\dep$\Proveeduria\CONTRATACIONES\Contratos%20-%20Merlink\2017CD-000031-0008300001.pdf" TargetMode="External"/><Relationship Id="rId120" Type="http://schemas.openxmlformats.org/officeDocument/2006/relationships/hyperlink" Target="file:///\\Aresep-files-01\dep$\Proveeduria\CONTRATACIONES\Franklin%20Jaubert\2017\Servicios%20Generales\Equipo%20Medico\Especificaciones%20T&#233;cnicas%2009-11-2017.doc" TargetMode="External"/><Relationship Id="rId141" Type="http://schemas.openxmlformats.org/officeDocument/2006/relationships/hyperlink" Target="file:///\\Aresep-files-01\dep$\Proveeduria\CONTRATACIONES\Jorge%20Romero\2017\DECISION%20INICIAL%202017CD-000008-ARESEP%20PUBLICACION%20RESIOLUCION%20RIE-004-2017\CONTRATO.pdf" TargetMode="External"/><Relationship Id="rId358" Type="http://schemas.openxmlformats.org/officeDocument/2006/relationships/hyperlink" Target="file:///\\Aresep-files-01\dep$\Proveeduria\CONTRATACIONES\Franklin%20Jaubert\2017\AI\2017CD-000038-ARESEP%20Renovaci&#243;n%20IDEA\OC.pdf" TargetMode="External"/><Relationship Id="rId379" Type="http://schemas.openxmlformats.org/officeDocument/2006/relationships/hyperlink" Target="file:///\\Aresep-files-01\dep$\Proveeduria\CONTRATACIONES\Franklin%20Jaubert\2017\DEP\2017CD-000065-ARESEP%20Renovaci&#243;n%20Periodicos\DECISION%20INICIAL.pdf" TargetMode="External"/><Relationship Id="rId7" Type="http://schemas.openxmlformats.org/officeDocument/2006/relationships/hyperlink" Target="file:///\\Aresep-files-01\dep$\Proveeduria\CONTRATACIONES\Franklin%20Jaubert\2017\Recursos%20Humanos\Anemometro\Especificaciones%20T&#233;cnicas%20Anem&#243;metro%20MERLINK.doc" TargetMode="External"/><Relationship Id="rId162" Type="http://schemas.openxmlformats.org/officeDocument/2006/relationships/hyperlink" Target="file:///\\Aresep-files-01\dep$\Proveeduria\CONTRATACIONES\Contratos%20-%20Merlink\2017LA-000005-0008300001%20CONSULTING.pdf" TargetMode="External"/><Relationship Id="rId183" Type="http://schemas.openxmlformats.org/officeDocument/2006/relationships/hyperlink" Target="file:///\\Aresep-files-01\dep$\Proveeduria\CONTRATACIONES\Daniela%20Jarquin\2017\Compras\Compras%20-%20Expediente%20Digital%20Merlink\Contrataciones\23.%20DTI%20-Tablets\Especificaciones%20t&#233;cnicas%20-%20Tablets.pdf" TargetMode="External"/><Relationship Id="rId218" Type="http://schemas.openxmlformats.org/officeDocument/2006/relationships/hyperlink" Target="file:///\\Aresep-files-01\dep$\Proveeduria\CONTRATACIONES\Contratos%20-%20Merlink\2017CD-000054-0008300001.pdf" TargetMode="External"/><Relationship Id="rId239" Type="http://schemas.openxmlformats.org/officeDocument/2006/relationships/hyperlink" Target="file:///\\Aresep-files-01\dep$\Proveeduria\CONTRATACIONES\Jorge%20Romero\2017\DECISION%20INICIAL%202017CD-000014-ARESEP%20PUBLICACION%20CONSULTA%20PUBLICA%20TAXIS%20BASE%20OPERACION%20REGULAR\OFERTA.pdf" TargetMode="External"/><Relationship Id="rId250" Type="http://schemas.openxmlformats.org/officeDocument/2006/relationships/hyperlink" Target="file:///\\Aresep-files-01\dep$\Proveeduria\CONTRATACIONES\Jorge%20Romero\2017\DECISION%20INICIAL%202017CD-000018-ARESEP\OFERTA.pdf" TargetMode="External"/><Relationship Id="rId271" Type="http://schemas.openxmlformats.org/officeDocument/2006/relationships/hyperlink" Target="file:///\\Aresep-files-01\dep$\Proveeduria\CONTRATACIONES\Jorge%20Romero\2017\DECISION%20INICIAL%202017CD-000026-ARESEP%20REPARACION%20RICO%20430%20DN\OFERTA.pdf" TargetMode="External"/><Relationship Id="rId292" Type="http://schemas.openxmlformats.org/officeDocument/2006/relationships/hyperlink" Target="file:///\\Aresep-files-01\dep$\Proveeduria\CONTRATACIONES\Jorge%20Romero\2017\DECISION%20INICIAL%202017CD-000037-ARESEP%20PUBLICACION%20RECOPE%20JUNIO\DECISION%20INICIAL.pdf" TargetMode="External"/><Relationship Id="rId306" Type="http://schemas.openxmlformats.org/officeDocument/2006/relationships/hyperlink" Target="file:///\\Aresep-files-01\dep$\Proveeduria\CONTRATACIONES\Jorge%20Romero\2017\DECISION%20INICIAL%202017CD-000045-ARESEP%20PUBLICACION%20RECOPE%20JULIO%202017\CONTRATO.pdf" TargetMode="External"/><Relationship Id="rId24" Type="http://schemas.openxmlformats.org/officeDocument/2006/relationships/hyperlink" Target="file:///\\Aresep-files-01\dep$\Proveeduria\CONTRATACIONES\Franklin%20Jaubert\2017\DEP\Agendas\Especificaciones%20%20Te&#233;cnicas%20agendas%202018.docx" TargetMode="External"/><Relationship Id="rId45" Type="http://schemas.openxmlformats.org/officeDocument/2006/relationships/hyperlink" Target="file:///\\Aresep-files-01\dep$\Proveeduria\CONTRATACIONES\Daniela%20Jarquin\2017\Compras\Compras%20-%20Expediente%20F&#237;sico\2017CD-000010-ARESEP%20Facebook%20-%20Twitter\O.%20C.%208937-2017%20FACEBOOK%20-%20%5bFIRMADO%5d.pdf" TargetMode="External"/><Relationship Id="rId66" Type="http://schemas.openxmlformats.org/officeDocument/2006/relationships/hyperlink" Target="file:///\\Aresep-files-01\dep$\Proveeduria\CONTRATACIONES\Contratos%20-%20Merlink\2017CD-000004-0008300001.pdf" TargetMode="External"/><Relationship Id="rId87" Type="http://schemas.openxmlformats.org/officeDocument/2006/relationships/hyperlink" Target="file:///\\Aresep-files-01\dep$\Proveeduria\CONTRATACIONES\Contratos%20-%20Merlink\2017CD-000020-0008300001%20POLT.pdf" TargetMode="External"/><Relationship Id="rId110" Type="http://schemas.openxmlformats.org/officeDocument/2006/relationships/hyperlink" Target="javascript:js_cartelView('20170801386','00','Y');" TargetMode="External"/><Relationship Id="rId131" Type="http://schemas.openxmlformats.org/officeDocument/2006/relationships/hyperlink" Target="file:///\\Aresep-files-01\dep$\Proveeduria\CONTRATACIONES\Jorge%20Romero\2017\DECISION%20INICIAL%202017CD-000004-ARESEP%20PUBLICACION%20RESOLUCION%20RIE-001-2017\DECISION%20INICIAL.pdf" TargetMode="External"/><Relationship Id="rId327" Type="http://schemas.openxmlformats.org/officeDocument/2006/relationships/hyperlink" Target="file:///\\Aresep-files-01\dep$\Proveeduria\CONTRATACIONES\Jorge%20Romero\2017\DECISION%20INICIAL%202017CD-000056-ARESEP%20ET055-ET056\CONTRATO.pdf" TargetMode="External"/><Relationship Id="rId348" Type="http://schemas.openxmlformats.org/officeDocument/2006/relationships/hyperlink" Target="file:///\\Aresep-files-01\dep$\Proveeduria\CONTRATACIONES\Franklin%20Jaubert\2017\Servicios%20Generales\2017CD-000055-ARESEP%20Data%20Center\Oferta%20Electrotecnica.pdf" TargetMode="External"/><Relationship Id="rId369" Type="http://schemas.openxmlformats.org/officeDocument/2006/relationships/hyperlink" Target="file:///\\Aresep-files-01\dep$\Proveeduria\CONTRATACIONES\Daniela%20Jarquin\2017\Compras\Compras%20-%20Expediente%20F&#237;sico\2017CD-000059-ARESEP%20BN%20Conectividad\DECISION%20INICIAL.pdf" TargetMode="External"/><Relationship Id="rId152" Type="http://schemas.openxmlformats.org/officeDocument/2006/relationships/hyperlink" Target="file:///\\Aresep-files-01\dep$\Proveeduria\CONTRATACIONES\Daniela%20Jarquin\2017\Compras\Compras%20-%20Expediente%20Digital%20Merlink\Licitaciones\3.%20DTI%20-%20Software%20365\Especificaciones%20t&#233;cnicas%20-%20SUSCRIPCIONES%20DE%20PRODUCTOS%20MICROSOFT%20MODIFICADO.pdf" TargetMode="External"/><Relationship Id="rId173" Type="http://schemas.openxmlformats.org/officeDocument/2006/relationships/hyperlink" Target="file:///\\Aresep-files-01\dep$\Proveeduria\CONTRATACIONES\Contratos%20-%20Merlink\2017LA-000007-0008300001%20SPECTRUM.pdf" TargetMode="External"/><Relationship Id="rId194" Type="http://schemas.openxmlformats.org/officeDocument/2006/relationships/hyperlink" Target="file:///\\Aresep-files-01\dep$\Proveeduria\CONTRATACIONES\Daniela%20Jarquin\2017\Compras\Compras%20-%20Expediente%20F&#237;sico\2017CD-000043-ARESEP%20Demanda%20de%20pasajeros%20ITCR%20IT\Oferta%202017CD-000043-ARESEP.pdf" TargetMode="External"/><Relationship Id="rId208" Type="http://schemas.openxmlformats.org/officeDocument/2006/relationships/hyperlink" Target="file:///\\Aresep-files-01\dep$\Proveeduria\CONTRATACIONES\Contratos%20-%20Merlink\2017CD-000043-0008300001.pdf" TargetMode="External"/><Relationship Id="rId229" Type="http://schemas.openxmlformats.org/officeDocument/2006/relationships/hyperlink" Target="file:///\\Aresep-files-01\dep$\Proveeduria\CONTRATACIONES\Daniela%20Jarquin\2017\Compras\Compras%20-%20Expediente%20F&#237;sico\2017CD-000047-ARESEP%20Mejoras%20a%20la%20Aplicaci&#243;n%20IE\O.%20C.%208977-2017%20APLICATIVA.%20-%20%5bFIRMADO%5d.pdf" TargetMode="External"/><Relationship Id="rId380" Type="http://schemas.openxmlformats.org/officeDocument/2006/relationships/hyperlink" Target="file:///\\Aresep-files-01\dep$\Proveeduria\CONTRATACIONES\Franklin%20Jaubert\2017\DEP\2017CD-000065-ARESEP%20Renovaci&#243;n%20Periodicos\DECISION%20INICIAL.pdf" TargetMode="External"/><Relationship Id="rId240" Type="http://schemas.openxmlformats.org/officeDocument/2006/relationships/hyperlink" Target="file:///\\Aresep-files-01\dep$\Proveeduria\CONTRATACIONES\Jorge%20Romero\2017\DECISION%20INICIAL%202017CD-000014-ARESEP%20PUBLICACION%20CONSULTA%20PUBLICA%20TAXIS%20BASE%20OPERACION%20REGULAR\CONTRATO.pdf" TargetMode="External"/><Relationship Id="rId261" Type="http://schemas.openxmlformats.org/officeDocument/2006/relationships/hyperlink" Target="file:///\\Aresep-files-01\dep$\Proveeduria\CONTRATACIONES\Jorge%20Romero\2017\DECISION%20INICIAL%202017CD-000022-ARESEP%20PUBLICACION%20CABONO%20NEUTRAL\DECISION%20INICIAL.pdf" TargetMode="External"/><Relationship Id="rId14" Type="http://schemas.openxmlformats.org/officeDocument/2006/relationships/hyperlink" Target="file:///\\Aresep-files-01\dep$\Proveeduria\CONTRATACIONES\Franklin%20Jaubert\2017\Intendencia%20Agua\PERDIDA%20DE%20AGUA\Especificaciones%20t&#233;cnicas%2006-04.docx" TargetMode="External"/><Relationship Id="rId35" Type="http://schemas.openxmlformats.org/officeDocument/2006/relationships/hyperlink" Target="file:///\\Aresep-files-01\dep$\Proveeduria\CONTRATACIONES\Daniela%20Jarquin\2017\Compras\Compras%20-%20Expediente%20Digital%20Merlink\Contrataciones\11.%20DF%20-%20Auditoria%20Externa\Especificaciones%20t&#233;cnicas%20-%20Auditoria%20Externa.pdf" TargetMode="External"/><Relationship Id="rId56" Type="http://schemas.openxmlformats.org/officeDocument/2006/relationships/hyperlink" Target="file:///\\Aresep-files-01\dep$\Proveeduria\CONTRATACIONES\Daniela%20Jarquin\2017\Compras\Compras%20-%20Expediente%20F&#237;sico\2017CD-000016-ARESEP%20Boletas%20Registro%20P&#250;blico\O.%20C.%208945-2017%20ASOREN%20-%20%5bFIRMADO%5d%20(1).pdf" TargetMode="External"/><Relationship Id="rId77" Type="http://schemas.openxmlformats.org/officeDocument/2006/relationships/hyperlink" Target="file:///\\Aresep-files-01\dep$\Proveeduria\CONTRATACIONES\Contratos%20-%20Merlink\2017CD-000011-0008300001.pdf" TargetMode="External"/><Relationship Id="rId100" Type="http://schemas.openxmlformats.org/officeDocument/2006/relationships/hyperlink" Target="file:///\\Aresep-files-01\dep$\Proveeduria\CONTRATACIONES\Contratos%20-%20Merlink\2017CD-000034-0008300001%20CONTINEX.pdf" TargetMode="External"/><Relationship Id="rId282" Type="http://schemas.openxmlformats.org/officeDocument/2006/relationships/hyperlink" Target="file:///\\Aresep-files-01\dep$\Proveeduria\CONTRATACIONES\Jorge%20Romero\2017\DECISION%20INICIAL%202017CD-000032-ARESEP%20PUBLICACION%20RUTA%20134\OFERTA.pdf" TargetMode="External"/><Relationship Id="rId317" Type="http://schemas.openxmlformats.org/officeDocument/2006/relationships/hyperlink" Target="file:///\\Aresep-files-01\dep$\Proveeduria\CONTRATACIONES\Jorge%20Romero\2017\DECISION%20INICIAL%202017CD-000052-ARESEP%20PUBLICACION%20METODOLOGIA%20BAGAZO\OFERTA.pdf" TargetMode="External"/><Relationship Id="rId338" Type="http://schemas.openxmlformats.org/officeDocument/2006/relationships/hyperlink" Target="file:///\\Aresep-files-01\dep$\Proveeduria\CONTRATACIONES\Jorge%20Romero\2017\DECISION%20INICIAL%202017CD-000067-ARESEP%20PUBLICACION%20CONCURSO%2050-2017\CONTRATO.pdf" TargetMode="External"/><Relationship Id="rId359" Type="http://schemas.openxmlformats.org/officeDocument/2006/relationships/hyperlink" Target="file:///\\Aresep-files-01\dep$\Proveeduria\CONTRATACIONES\Franklin%20Jaubert\2017\AI\2017CD-000038-ARESEP%20Renovaci&#243;n%20IDEA\OFERTA%20AUDINET.pdf" TargetMode="External"/><Relationship Id="rId8" Type="http://schemas.openxmlformats.org/officeDocument/2006/relationships/hyperlink" Target="file:///\\Aresep-files-01\dep$\Proveeduria\CONTRATACIONES\Franklin%20Jaubert\2017\DEP\Articulos%20de%20Oficina\Especificaciones%20articulos%20de%20Oficina.doc" TargetMode="External"/><Relationship Id="rId98" Type="http://schemas.openxmlformats.org/officeDocument/2006/relationships/hyperlink" Target="file:///\\Aresep-files-01\dep$\Proveeduria\CONTRATACIONES\Contratos%20-%20Merlink\2017CD-000032-0008300001.pdf" TargetMode="External"/><Relationship Id="rId121" Type="http://schemas.openxmlformats.org/officeDocument/2006/relationships/hyperlink" Target="file:///\\Aresep-files-01\dep$\Proveeduria\CONTRATACIONES\Jorge%20Romero\2017\DECISION%20INICIAL%202017CD-000001-ARESEP\DECISION%20INICIAL.pdf" TargetMode="External"/><Relationship Id="rId142" Type="http://schemas.openxmlformats.org/officeDocument/2006/relationships/hyperlink" Target="file:///\\Aresep-files-01\dep$\Proveeduria\CONTRATACIONES\Jorge%20Romero\2017\DECISION%20INICIAL%202017CD-000009-ARESEP%20PUBLICACION%20RESOLUCION%20RIE-0005-2017\DECISION%20INICIAL.pdf" TargetMode="External"/><Relationship Id="rId163" Type="http://schemas.openxmlformats.org/officeDocument/2006/relationships/hyperlink" Target="file:///\\Aresep-files-01\dep$\Proveeduria\CONTRATACIONES\Contratos%20-%20Merlink\2017LA-000006-0008300001%20SISTEMAS%20MAESTROS.pdf" TargetMode="External"/><Relationship Id="rId184" Type="http://schemas.openxmlformats.org/officeDocument/2006/relationships/hyperlink" Target="file:///\\Aresep-files-01\dep$\Proveeduria\CONTRATACIONES\Daniela%20Jarquin\2017\Compras\Compras%20-%20Expediente%20Digital%20Merlink\Contrataciones\24.%20DECI%20-%20Tiquete%20Madrid\Especificaciones%20t&#233;cnicas%20-%20Tiquete%20Madrid%20-%20San%20Jos&#233;%20-%20Madrid.pdf" TargetMode="External"/><Relationship Id="rId219" Type="http://schemas.openxmlformats.org/officeDocument/2006/relationships/hyperlink" Target="file:///\\Aresep-files-01\dep$\Proveeduria\CONTRATACIONES\Contratos%20-%20Merlink\2017CD-000055-0008300001.pdf" TargetMode="External"/><Relationship Id="rId370" Type="http://schemas.openxmlformats.org/officeDocument/2006/relationships/hyperlink" Target="file:///\\Aresep-files-01\dep$\Proveeduria\CONTRATACIONES\Jorge%20Romero\2017\DECISION%20INICIAL%202017CD-000030-ARESEP%20PUBLICACION%20RECOPE%20ABRIL\OFERTA.pdf" TargetMode="External"/><Relationship Id="rId230" Type="http://schemas.openxmlformats.org/officeDocument/2006/relationships/hyperlink" Target="file:///\\Aresep-files-01\dep$\Proveeduria\CONTRATACIONES\Daniela%20Jarquin\2017\Compras\Compras%20-%20Expediente%20F&#237;sico\2017CD-000010-ARESEP%20Facebook%20-%20Twitter\DECISION%20INICIAL.pdf" TargetMode="External"/><Relationship Id="rId251" Type="http://schemas.openxmlformats.org/officeDocument/2006/relationships/hyperlink" Target="file:///\\Aresep-files-01\dep$\Proveeduria\CONTRATACIONES\Jorge%20Romero\2017\DECISION%20INICIAL%202017CD-000018-ARESEP\CONTRATO.pdf" TargetMode="External"/><Relationship Id="rId25" Type="http://schemas.openxmlformats.org/officeDocument/2006/relationships/hyperlink" Target="file:///\\Aresep-files-01\..\JARQUI~1\Desktop\PROVEE~1\CONTRA~3\DANIEL~1\2017\Compras\COMPRA~1\CONTRA~1\1598F~1.DEC\1.%20Especificaciones%20t&#233;cnicas%20-%20Productos%20editoriales%20(informe%20labores%20y%20revistas).pdf" TargetMode="External"/><Relationship Id="rId46" Type="http://schemas.openxmlformats.org/officeDocument/2006/relationships/hyperlink" Target="file:///\\Aresep-files-01\dep$\Proveeduria\CONTRATACIONES\Daniela%20Jarquin\2017\Compras\Compras%20-%20Expediente%20Digital%20Merlink\Contrataciones\23.%20DTI%20-%20Accesorios\Especificaciones%20t&#233;cnicas%20-%20Accesorios.pdf" TargetMode="External"/><Relationship Id="rId67" Type="http://schemas.openxmlformats.org/officeDocument/2006/relationships/hyperlink" Target="file:///\\Aresep-files-01\dep$\Proveeduria\CONTRATACIONES\Contratos%20-%20Merlink\2017CD-000005-0008300001.pdf" TargetMode="External"/><Relationship Id="rId272" Type="http://schemas.openxmlformats.org/officeDocument/2006/relationships/hyperlink" Target="file:///\\Aresep-files-01\dep$\Proveeduria\CONTRATACIONES\Jorge%20Romero\2017\DECISION%20INICIAL%202017CD-000026-ARESEP%20REPARACION%20RICO%20430%20DN\CONTRATO.pdf" TargetMode="External"/><Relationship Id="rId293" Type="http://schemas.openxmlformats.org/officeDocument/2006/relationships/hyperlink" Target="file:///\\Aresep-files-01\dep$\Proveeduria\CONTRATACIONES\Jorge%20Romero\2017\DECISION%20INICIAL%202017CD-000037-ARESEP%20PUBLICACION%20RECOPE%20JUNIO\OFERTA.pdf" TargetMode="External"/><Relationship Id="rId307" Type="http://schemas.openxmlformats.org/officeDocument/2006/relationships/hyperlink" Target="file:///\\Aresep-files-01\dep$\Proveeduria\CONTRATACIONES\Jorge%20Romero\2017\DECISION%20INICIAL%202017CD-000049-ARESEP%20PUBLICACION%20COOPELESCA\DECISION%20INICIAL.pdf" TargetMode="External"/><Relationship Id="rId328" Type="http://schemas.openxmlformats.org/officeDocument/2006/relationships/hyperlink" Target="file:///\\Aresep-files-01\dep$\Proveeduria\CONTRATACIONES\Jorge%20Romero\2017\DECISION%20INICIAL%202017CD-000061-ARESEP%20Canones\DECISION%20INICIAL.pdf" TargetMode="External"/><Relationship Id="rId349" Type="http://schemas.openxmlformats.org/officeDocument/2006/relationships/hyperlink" Target="file:///\\Aresep-files-01\dep$\Proveeduria\CONTRATACIONES\Franklin%20Jaubert\2017\Servicios%20Generales\2017CD-000055-ARESEP%20Data%20Center\Orden%20de%20compra%208987%20Electrotecnica%20-%20%5bFIRMADO%5d.pdf" TargetMode="External"/><Relationship Id="rId88" Type="http://schemas.openxmlformats.org/officeDocument/2006/relationships/hyperlink" Target="file:///\\Aresep-files-01\dep$\Proveeduria\CONTRATACIONES\Contratos%20-%20Merlink\2017CD-000021-0008300001.pdf" TargetMode="External"/><Relationship Id="rId111" Type="http://schemas.openxmlformats.org/officeDocument/2006/relationships/hyperlink" Target="javascript:js_cartelView('20170900715','00','Y');" TargetMode="External"/><Relationship Id="rId132" Type="http://schemas.openxmlformats.org/officeDocument/2006/relationships/hyperlink" Target="file:///\\Aresep-files-01\dep$\Proveeduria\CONTRATACIONES\Jorge%20Romero\2017\DECISION%20INICIAL%202017CD-000005-ARESEP%20PUBLICACION%20CONS%20PUBLICA%20RECOPE\DECISION%20INICIAL.pdf" TargetMode="External"/><Relationship Id="rId153" Type="http://schemas.openxmlformats.org/officeDocument/2006/relationships/hyperlink" Target="file:///\\Aresep-files-01\dep$\Proveeduria\CONTRATACIONES\Daniela%20Jarquin\2017\Compras\Compras%20-%20Expediente%20Digital%20Merlink\Licitaciones\4.%20DTI%20-%20Software\Especificaciones%20t&#233;cnicas%20-%20Software%20MODIFICADO.pdf" TargetMode="External"/><Relationship Id="rId174" Type="http://schemas.openxmlformats.org/officeDocument/2006/relationships/hyperlink" Target="file:///\\Aresep-files-01\dep$\Proveeduria\CONTRATACIONES\Contratos%20-%20Merlink\2017LA-000008-0008300001.pdf" TargetMode="External"/><Relationship Id="rId195" Type="http://schemas.openxmlformats.org/officeDocument/2006/relationships/hyperlink" Target="file:///\\Aresep-files-01\dep$\Proveeduria\CONTRATACIONES\Daniela%20Jarquin\2017\Compras\Compras%20-%20Expediente%20F&#237;sico\2017CD-000041-ARESEP%20GPS%20IT\O.%20C.%208985-2017%20RACSA%20-%20%5bFIRMADO%5d.pdf" TargetMode="External"/><Relationship Id="rId209" Type="http://schemas.openxmlformats.org/officeDocument/2006/relationships/hyperlink" Target="file:///\\Aresep-files-01\dep$\Proveeduria\CONTRATACIONES\Contratos%20-%20Merlink\2017CD-000044-0008300001.pdf" TargetMode="External"/><Relationship Id="rId360" Type="http://schemas.openxmlformats.org/officeDocument/2006/relationships/hyperlink" Target="file:///\\Aresep-files-01\dep$\Proveeduria\CONTRATACIONES\Franklin%20Jaubert\2017\Recursos%20Humanos\2017CD-000027-ARESEP%20Pruebas%20Psicometrica\OFERTA%20LEHMANN.pdf" TargetMode="External"/><Relationship Id="rId381" Type="http://schemas.openxmlformats.org/officeDocument/2006/relationships/printerSettings" Target="../printerSettings/printerSettings9.bin"/><Relationship Id="rId220" Type="http://schemas.openxmlformats.org/officeDocument/2006/relationships/hyperlink" Target="file:///\\Aresep-files-01\dep$\Proveeduria\CONTRATACIONES\Contratos%20-%20Merlink\2017CD-000056-0008300001.pdf" TargetMode="External"/><Relationship Id="rId241" Type="http://schemas.openxmlformats.org/officeDocument/2006/relationships/hyperlink" Target="file:///\\Aresep-files-01\dep$\Proveeduria\CONTRATACIONES\Jorge%20Romero\2017\DECISION%20INICIAL%202017CD-000015-ARESEP%20PUBLICACI&#211;N%20CONSULTA%20PUBLICA%20TAXIS%20AEROPUERTO\DECISION%20INICIAL.pdf" TargetMode="External"/><Relationship Id="rId15" Type="http://schemas.openxmlformats.org/officeDocument/2006/relationships/hyperlink" Target="file:///\\Aresep-files-01\dep$\Proveeduria\CONTRATACIONES\Franklin%20Jaubert\2017\Servicios%20Generales\Mobiliario\Especificaciones%20tecnicas%2027-04-2016%20A%20.doc" TargetMode="External"/><Relationship Id="rId36" Type="http://schemas.openxmlformats.org/officeDocument/2006/relationships/hyperlink" Target="file:///\\Aresep-files-01\..\JARQUI~1\Desktop\PROVEE~1\CONTRA~3\DANIEL~1\2017\Compras\COMPRA~1\CONTRA~1\153373~1.DEC\Especificaciones%20t&#233;cnicas%20-%20Dise&#241;o%20y%20producci&#243;n%20audiovisual%20del%20SIR%201%20DEP.pdf" TargetMode="External"/><Relationship Id="rId57" Type="http://schemas.openxmlformats.org/officeDocument/2006/relationships/hyperlink" Target="file:///\\Aresep-files-01\dep$\Proveeduria\CONTRATACIONES\Franklin%20Jaubert\2017\Recursos%20Humanos\Salarios%20CICAP\840-DF-2017%20ORDEN%20INICIAL%202017CD-000031-ARESEP.pdf" TargetMode="External"/><Relationship Id="rId262" Type="http://schemas.openxmlformats.org/officeDocument/2006/relationships/hyperlink" Target="file:///\\Aresep-files-01\dep$\Proveeduria\CONTRATACIONES\Jorge%20Romero\2017\DECISION%20INICIAL%202017CD-000022-ARESEP%20PUBLICACION%20CABONO%20NEUTRAL\OFERTA.pdf" TargetMode="External"/><Relationship Id="rId283" Type="http://schemas.openxmlformats.org/officeDocument/2006/relationships/hyperlink" Target="file:///\\Aresep-files-01\dep$\Proveeduria\CONTRATACIONES\Jorge%20Romero\2017\DECISION%20INICIAL%202017CD-000032-ARESEP%20PUBLICACION%20RUTA%20134\CONTRATO.pdf" TargetMode="External"/><Relationship Id="rId318" Type="http://schemas.openxmlformats.org/officeDocument/2006/relationships/hyperlink" Target="file:///\\Aresep-files-01\dep$\Proveeduria\CONTRATACIONES\Jorge%20Romero\2017\DECISION%20INICIAL%202017CD-000052-ARESEP%20PUBLICACION%20METODOLOGIA%20BAGAZO\CONTRATO.pdf" TargetMode="External"/><Relationship Id="rId339" Type="http://schemas.openxmlformats.org/officeDocument/2006/relationships/hyperlink" Target="file:///\\Aresep-files-01\dep$\Proveeduria\CONTRATACIONES\Jorge%20Romero\2017\DECISION%20INICIAL%202017CD-000068-ARESEP%20PUBLICACION%20RECOPE%20NOVIEMBRE\DECISION%20INICIAL.pdf" TargetMode="External"/><Relationship Id="rId78" Type="http://schemas.openxmlformats.org/officeDocument/2006/relationships/hyperlink" Target="file:///\\Aresep-files-01\dep$\Proveeduria\CONTRATACIONES\Contratos%20-%20Merlink\2017CD-000012-0008300001.pdf" TargetMode="External"/><Relationship Id="rId99" Type="http://schemas.openxmlformats.org/officeDocument/2006/relationships/hyperlink" Target="file:///\\Aresep-files-01\dep$\Proveeduria\CONTRATACIONES\Contratos%20-%20Merlink\2017CD-000033-0008300001.pdf" TargetMode="External"/><Relationship Id="rId101" Type="http://schemas.openxmlformats.org/officeDocument/2006/relationships/hyperlink" Target="file:///\\Aresep-files-01\dep$\Proveeduria\CONTRATACIONES\Contratos%20-%20Merlink\2017CD-000034-0008300001%20GABA.pdf" TargetMode="External"/><Relationship Id="rId122" Type="http://schemas.openxmlformats.org/officeDocument/2006/relationships/hyperlink" Target="file:///\\Aresep-files-01\dep$\Proveeduria\CONTRATACIONES\Jorge%20Romero\2017\DECISION%20INICIAL%202017CD-000001-ARESEP\OFERTA.pdf" TargetMode="External"/><Relationship Id="rId143" Type="http://schemas.openxmlformats.org/officeDocument/2006/relationships/hyperlink" Target="file:///\\Aresep-files-01\dep$\Proveeduria\CONTRATACIONES\Jorge%20Romero\2017\DECISION%20INICIAL%202017CD-000009-ARESEP%20PUBLICACION%20RESOLUCION%20RIE-0005-2017\CONTRATO.pdf" TargetMode="External"/><Relationship Id="rId164" Type="http://schemas.openxmlformats.org/officeDocument/2006/relationships/hyperlink" Target="file:///\\Aresep-files-01\dep$\Proveeduria\CONTRATACIONES\Contratos%20-%20Merlink\2017LA-000006-0008300001%20ALTA%20GERENCIA.pdf" TargetMode="External"/><Relationship Id="rId185" Type="http://schemas.openxmlformats.org/officeDocument/2006/relationships/hyperlink" Target="file:///\\Aresep-files-01\dep$\Proveeduria\CONTRATACIONES\Franklin%20Jaubert\2017\CDR\Tiquete%20Colombia%20Marco%20otoya\Especificaciones%20tecnicas%20-%20Tiquete%20%20Colombia%20-%20San%20Jos&#233;,%20Marco%20Otoya.docx" TargetMode="External"/><Relationship Id="rId350" Type="http://schemas.openxmlformats.org/officeDocument/2006/relationships/hyperlink" Target="file:///\\Aresep-files-01\dep$\Proveeduria\CONTRATACIONES\Franklin%20Jaubert\2017\Intendencia%20Agua\2017CD-000023-ARESEP%20HIDROMETROS\Oferta%20Coprodesa.pdf" TargetMode="External"/><Relationship Id="rId371" Type="http://schemas.openxmlformats.org/officeDocument/2006/relationships/hyperlink" Target="file:///\\Aresep-files-01\dep$\Proveeduria\CONTRATACIONES\Franklin%20Jaubert\2017\DEP\2017CD-000065-ARESEP%20Renovaci&#243;n%20Periodicos\ORDEN%20DE%20COMPRA%20PERIODICOS.pdf" TargetMode="External"/><Relationship Id="rId9" Type="http://schemas.openxmlformats.org/officeDocument/2006/relationships/hyperlink" Target="file:///\\Aresep-files-01\dep$\Proveeduria\CONTRATACIONES\Franklin%20Jaubert\2017\Auditoria%20Interna\Especificaciones%20Tecnicas%20Merlink.doc" TargetMode="External"/><Relationship Id="rId210" Type="http://schemas.openxmlformats.org/officeDocument/2006/relationships/hyperlink" Target="file:///\\Aresep-files-01\dep$\Proveeduria\CONTRATACIONES\Contratos%20-%20Merlink\2017CD-000045-0008300001.pdf" TargetMode="External"/><Relationship Id="rId26" Type="http://schemas.openxmlformats.org/officeDocument/2006/relationships/hyperlink" Target="file:///\\Aresep-files-01\dep$\Proveeduria\CONTRATACIONES\Daniela%20Jarquin\2017\Compras\Compras%20-%20Expediente%20Digital%20Merlink\Contrataciones\2.%20DECI%20-%20Mouse%20Pad\Especificaciones%20t&#233;cnicas%20-%20Mouse%20Pad.pdf" TargetMode="External"/><Relationship Id="rId231" Type="http://schemas.openxmlformats.org/officeDocument/2006/relationships/hyperlink" Target="file:///\\Aresep-files-01\dep$\Proveeduria\CONTRATACIONES\Daniela%20Jarquin\2017\Compras\Compras%20-%20Expediente%20F&#237;sico\2017CD-000010-ARESEP%20Facebook%20-%20Twitter\DECISION%20INICIAL.pdf" TargetMode="External"/><Relationship Id="rId252" Type="http://schemas.openxmlformats.org/officeDocument/2006/relationships/hyperlink" Target="file:///\\Aresep-files-01\dep$\Proveeduria\CONTRATACIONES\Jorge%20Romero\2017\DECISION%20INICIAL%202017CD-000019-ARESEP\DECISION%20INICIAL.pdf" TargetMode="External"/><Relationship Id="rId273" Type="http://schemas.openxmlformats.org/officeDocument/2006/relationships/hyperlink" Target="file:///\\Aresep-files-01\dep$\Proveeduria\CONTRATACIONES\Jorge%20Romero\2017\DECISION%20INICIAL%202017CD-000029-ARESEP%20PUBLICACION%20AVISO\DECISION%20INICIAL.pdf" TargetMode="External"/><Relationship Id="rId294" Type="http://schemas.openxmlformats.org/officeDocument/2006/relationships/hyperlink" Target="file:///\\Aresep-files-01\dep$\Proveeduria\CONTRATACIONES\Jorge%20Romero\2017\DECISION%20INICIAL%202017CD-000037-ARESEP%20PUBLICACION%20RECOPE%20JUNIO\CONTRATO.pdf" TargetMode="External"/><Relationship Id="rId308" Type="http://schemas.openxmlformats.org/officeDocument/2006/relationships/hyperlink" Target="file:///\\Aresep-files-01\dep$\Proveeduria\CONTRATACIONES\Jorge%20Romero\2017\DECISION%20INICIAL%202017CD-000049-ARESEP%20PUBLICACION%20COOPELESCA\OFERTA.pdf" TargetMode="External"/><Relationship Id="rId329" Type="http://schemas.openxmlformats.org/officeDocument/2006/relationships/hyperlink" Target="file:///\\Aresep-files-01\dep$\Proveeduria\CONTRATACIONES\Jorge%20Romero\2017\DECISION%20INICIAL%202017CD-000061-ARESEP%20Canones\CONTRATO.pdf" TargetMode="External"/><Relationship Id="rId47" Type="http://schemas.openxmlformats.org/officeDocument/2006/relationships/hyperlink" Target="file:///\\Aresep-files-01\dep$\Proveeduria\CONTRATACIONES\Daniela%20Jarquin\2017\Compras\Compras%20-%20Expediente%20Digital%20Merlink\Contrataciones\24.%20DTI%20-%20Certificado%20digital\Especificaciones%20t&#233;cnicas%20-%20Certificado%20digital.pdf" TargetMode="External"/><Relationship Id="rId68" Type="http://schemas.openxmlformats.org/officeDocument/2006/relationships/hyperlink" Target="file:///\\Aresep-files-01\dep$\Proveeduria\CONTRATACIONES\Contratos%20-%20Merlink\2017CD-000006-0008300001.pdf" TargetMode="External"/><Relationship Id="rId89" Type="http://schemas.openxmlformats.org/officeDocument/2006/relationships/hyperlink" Target="file:///\\Aresep-files-01\dep$\Proveeduria\CONTRATACIONES\Contratos%20-%20Merlink\2017CD-000022-0008300001.pdf" TargetMode="External"/><Relationship Id="rId112" Type="http://schemas.openxmlformats.org/officeDocument/2006/relationships/hyperlink" Target="file:///\\Aresep-files-01\dep$\Proveeduria\CONTRATACIONES\Franklin%20Jaubert\2017\Servicios%20Generales\Termostatos\Especificaciones%20T&#233;cnicas%20Termostatos%2025-08-2017.doc" TargetMode="External"/><Relationship Id="rId133" Type="http://schemas.openxmlformats.org/officeDocument/2006/relationships/hyperlink" Target="file:///\\Aresep-files-01\dep$\Proveeduria\CONTRATACIONES\Jorge%20Romero\2017\DECISION%20INICIAL%202017CD-000005-ARESEP%20PUBLICACION%20CONS%20PUBLICA%20RECOPE\OFERTA.pdf" TargetMode="External"/><Relationship Id="rId154" Type="http://schemas.openxmlformats.org/officeDocument/2006/relationships/hyperlink" Target="file:///\\Aresep-files-01\dep$\Proveeduria\CONTRATACIONES\Daniela%20Jarquin\2017\Compras\Compras%20-%20Expediente%20Digital%20Merlink\Licitaciones\5.%20DTI%20-%20Equipo\Especificaciones%20t&#233;cnicas%20-%20Equipo.pdf" TargetMode="External"/><Relationship Id="rId175" Type="http://schemas.openxmlformats.org/officeDocument/2006/relationships/hyperlink" Target="file:///\\Aresep-files-01\dep$\Proveeduria\CONTRATACIONES\Contratos%20-%20Merlink\2017CD-000037-0008300001.pdf" TargetMode="External"/><Relationship Id="rId340" Type="http://schemas.openxmlformats.org/officeDocument/2006/relationships/hyperlink" Target="file:///\\Aresep-files-01\dep$\Proveeduria\CONTRATACIONES\Jorge%20Romero\2017\DECISION%20INICIAL%202017CD-000068-ARESEP%20PUBLICACION%20RECOPE%20NOVIEMBRE\OFERTA.pdf" TargetMode="External"/><Relationship Id="rId361" Type="http://schemas.openxmlformats.org/officeDocument/2006/relationships/hyperlink" Target="file:///\\Aresep-files-01\dep$\Proveeduria\CONTRATACIONES\Franklin%20Jaubert\2017\Recursos%20Humanos\2017CD-000027-ARESEP%20Pruebas%20Psicometrica\OC.pdf" TargetMode="External"/><Relationship Id="rId196" Type="http://schemas.openxmlformats.org/officeDocument/2006/relationships/hyperlink" Target="file:///\\Aresep-files-01\dep$\Proveeduria\CONTRATACIONES\Daniela%20Jarquin\2017\Compras\Compras%20-%20Expediente%20F&#237;sico\2017CD-000042-ARESEP%20Demanda%20de%20pasajeros%20UCR%20IT\O.%20C.%208983-2017%20UCR%20-%202%20-%20%5bFIRMADO%5d%20(1).pdf" TargetMode="External"/><Relationship Id="rId200" Type="http://schemas.openxmlformats.org/officeDocument/2006/relationships/hyperlink" Target="file:///\\Aresep-files-01\dep$\Proveeduria\CONTRATACIONES\Contratos%20-%20Merlink\2017CD-000040-0008300001%20SB%20TELECOM.pdf" TargetMode="External"/><Relationship Id="rId382" Type="http://schemas.openxmlformats.org/officeDocument/2006/relationships/vmlDrawing" Target="../drawings/vmlDrawing1.vml"/><Relationship Id="rId16" Type="http://schemas.openxmlformats.org/officeDocument/2006/relationships/hyperlink" Target="file:///\\Aresep-files-01\dep$\Proveeduria\CONTRATACIONES\Franklin%20Jaubert\2017\Archivo%20Central\Acrilicos\Especificaciones%20t&#233;cnicas%20%2027-04-2017.docx" TargetMode="External"/><Relationship Id="rId221" Type="http://schemas.openxmlformats.org/officeDocument/2006/relationships/hyperlink" Target="file:///\\Aresep-files-01\dep$\Proveeduria\CONTRATACIONES\Contratos%20-%20Merlink\2017CD-000057-0008300001.pdf" TargetMode="External"/><Relationship Id="rId242" Type="http://schemas.openxmlformats.org/officeDocument/2006/relationships/hyperlink" Target="file:///\\Aresep-files-01\dep$\Proveeduria\CONTRATACIONES\Jorge%20Romero\2017\DECISION%20INICIAL%202017CD-000015-ARESEP%20PUBLICACI&#211;N%20CONSULTA%20PUBLICA%20TAXIS%20AEROPUERTO\CONTRATO.pdf" TargetMode="External"/><Relationship Id="rId263" Type="http://schemas.openxmlformats.org/officeDocument/2006/relationships/hyperlink" Target="file:///\\Aresep-files-01\dep$\Proveeduria\CONTRATACIONES\Jorge%20Romero\2017\DECISION%20INICIAL%202017CD-000022-ARESEP%20PUBLICACION%20CABONO%20NEUTRAL\CONTRATO.pdf" TargetMode="External"/><Relationship Id="rId284" Type="http://schemas.openxmlformats.org/officeDocument/2006/relationships/hyperlink" Target="file:///\\Aresep-files-01\dep$\Proveeduria\CONTRATACIONES\Jorge%20Romero\2017\DECISION%20INICIAL%202017CD-000033-ARESEP%20PUBLICACION%20RUTA%20671\DECISION%20INICIAL.pdf" TargetMode="External"/><Relationship Id="rId319" Type="http://schemas.openxmlformats.org/officeDocument/2006/relationships/hyperlink" Target="file:///\\Aresep-files-01\dep$\Proveeduria\CONTRATACIONES\Jorge%20Romero\2017\DECISION%20INICIAL%202017CD-000053-ARESEP%20PUBLICACION%20CVC\DECISION%20INICIAL.pdf" TargetMode="External"/><Relationship Id="rId37" Type="http://schemas.openxmlformats.org/officeDocument/2006/relationships/hyperlink" Target="file:///\\Aresep-files-01\dep$\Proveeduria\CONTRATACIONES\Daniela%20Jarquin\2017\Compras\Compras%20-%20Expediente%20Digital%20Merlink\Contrataciones\17.%20DGAU%20-%20Afiches,%20volantes%20y%20gigantograf&#237;a\Especificaciones%20t&#233;cnicas%20-%20Afiches,%20volantes%20y%20gigantograf&#237;a%20Modificado.pdf" TargetMode="External"/><Relationship Id="rId58" Type="http://schemas.openxmlformats.org/officeDocument/2006/relationships/hyperlink" Target="file:///\\Aresep-files-01\dep$\Proveeduria\CONTRATACIONES\Daniela%20Jarquin\2017\Compras\Compras%20-%20Expediente%20F&#237;sico\2017CD-000041-ARESEP%20GPS%20IT\1189-DF-2017%20DECISION%20INICIAL%202017CD-000041-ARESEP.pdf" TargetMode="External"/><Relationship Id="rId79" Type="http://schemas.openxmlformats.org/officeDocument/2006/relationships/hyperlink" Target="file:///\\Aresep-files-01\dep$\Proveeduria\CONTRATACIONES\Contratos%20-%20Merlink\2017CD-000013-0008300001.pdf" TargetMode="External"/><Relationship Id="rId102" Type="http://schemas.openxmlformats.org/officeDocument/2006/relationships/hyperlink" Target="file:///\\Aresep-files-01\dep$\Proveeduria\CONTRATACIONES\Contratos%20-%20Merlink\2017CD-000035-0008300001.pdf" TargetMode="External"/><Relationship Id="rId123" Type="http://schemas.openxmlformats.org/officeDocument/2006/relationships/hyperlink" Target="file:///\\Aresep-files-01\dep$\Proveeduria\CONTRATACIONES\Jorge%20Romero\2017\DECISION%20INICIAL%202017CD-000001-ARESEP\CONTRATO%20-%20TIMBRES.pdf" TargetMode="External"/><Relationship Id="rId144" Type="http://schemas.openxmlformats.org/officeDocument/2006/relationships/hyperlink" Target="file:///\\Aresep-files-01\dep$\Proveeduria\CONTRATACIONES\Jorge%20Romero\2017\DECISION%20INICIAL%202017CD-000011-ARESEP%20PUBLICACION%20REGLAMENTO%20SUTEL\DECISION%20INICIAL.pdf" TargetMode="External"/><Relationship Id="rId330" Type="http://schemas.openxmlformats.org/officeDocument/2006/relationships/hyperlink" Target="file:///\\Aresep-files-01\dep$\Proveeduria\CONTRATACIONES\Jorge%20Romero\2017\DECISION%20INICIAL%202017CD-000062-ARESEP%20CANONES%20ACUEDCUTOS\DECISION%20INICIAL.pdf" TargetMode="External"/><Relationship Id="rId90" Type="http://schemas.openxmlformats.org/officeDocument/2006/relationships/hyperlink" Target="file:///\\Aresep-files-01\dep$\Proveeduria\CONTRATACIONES\Contratos%20-%20Merlink\2017CD-000023-0008300001.pdf" TargetMode="External"/><Relationship Id="rId165" Type="http://schemas.openxmlformats.org/officeDocument/2006/relationships/hyperlink" Target="file:///\\Aresep-files-01\dep$\Proveeduria\CONTRATACIONES\Contratos%20-%20Merlink\2017LA-000006-0008300001%20INTERHAND.pdf" TargetMode="External"/><Relationship Id="rId186" Type="http://schemas.openxmlformats.org/officeDocument/2006/relationships/hyperlink" Target="file:///\\Aresep-files-01\dep$\Proveeduria\CONTRATACIONES\Daniela%20Jarquin\2017\Compras\Compras%20-%20Expediente%20Digital%20Merlink\Contrataciones\26.%20DGAJR%20-%20Tiquete%20a%20Miami\Especificaciones%20t&#233;cnicas%20-%20Tiquete%20%20San%20Jos&#233;%20-%20Miami%20-%20San%20Jos&#233;.pdf" TargetMode="External"/><Relationship Id="rId351" Type="http://schemas.openxmlformats.org/officeDocument/2006/relationships/hyperlink" Target="file:///\\Aresep-files-01\dep$\Proveeduria\CONTRATACIONES\Franklin%20Jaubert\2017\Intendencia%20Agua\2017CD-000023-ARESEP%20HIDROMETROS\Contrato%20Coprodesa.pdf" TargetMode="External"/><Relationship Id="rId372" Type="http://schemas.openxmlformats.org/officeDocument/2006/relationships/hyperlink" Target="file:///\\Aresep-files-01\dep$\Proveeduria\CONTRATACIONES\Franklin%20Jaubert\2017\DEP\2017CD-000065-ARESEP%20Renovaci&#243;n%20Periodicos\OFERTA%20PERIODICOS.pdf" TargetMode="External"/><Relationship Id="rId211" Type="http://schemas.openxmlformats.org/officeDocument/2006/relationships/hyperlink" Target="file:///\\Aresep-files-01\dep$\Proveeduria\CONTRATACIONES\Contratos%20-%20Merlink\2017CD-000046-0008300001.pdf" TargetMode="External"/><Relationship Id="rId232" Type="http://schemas.openxmlformats.org/officeDocument/2006/relationships/hyperlink" Target="file:///\\Aresep-files-01\dep$\Proveeduria\CONTRATACIONES\Jorge%20Romero\2017\DECISION%20INICIAL%202017CD-000012-ARESEP%20PUBLICACION%20CONSULTA%20PUBLICA%20AYA\DECISION%20INICIAL.pdf" TargetMode="External"/><Relationship Id="rId253" Type="http://schemas.openxmlformats.org/officeDocument/2006/relationships/hyperlink" Target="file:///\\Aresep-files-01\dep$\Proveeduria\CONTRATACIONES\Jorge%20Romero\2017\DECISION%20INICIAL%202017CD-000019-ARESEP\OFERTA.pdf" TargetMode="External"/><Relationship Id="rId274" Type="http://schemas.openxmlformats.org/officeDocument/2006/relationships/hyperlink" Target="file:///\\Aresep-files-01\dep$\Proveeduria\CONTRATACIONES\Jorge%20Romero\2017\DECISION%20INICIAL%202017CD-000029-ARESEP%20PUBLICACION%20AVISO\DECISION%20INICIAL.pdf" TargetMode="External"/><Relationship Id="rId295" Type="http://schemas.openxmlformats.org/officeDocument/2006/relationships/hyperlink" Target="file:///\\Aresep-files-01\dep$\Proveeduria\CONTRATACIONES\Jorge%20Romero\2017\DECISION%20INICIAL%202017CD-000040-ARESEP%20PUBLICACION%20RUTA%201239\DECISION%20INICIAL.pdf" TargetMode="External"/><Relationship Id="rId309" Type="http://schemas.openxmlformats.org/officeDocument/2006/relationships/hyperlink" Target="file:///\\Aresep-files-01\dep$\Proveeduria\CONTRATACIONES\Jorge%20Romero\2017\DECISION%20INICIAL%202017CD-000049-ARESEP%20PUBLICACION%20COOPELESCA\CONTRATO.pdf" TargetMode="External"/><Relationship Id="rId27" Type="http://schemas.openxmlformats.org/officeDocument/2006/relationships/hyperlink" Target="file:///\\Aresep-files-01\dep$\Proveeduria\CONTRATACIONES\Daniela%20Jarquin\2017\Compras\Compras%20-%20Expediente%20Digital%20Merlink\Contrataciones\3.%20DGAU%20-%20Servicios%20de%20apoyo%20para%20eventos\Especificaciones%20t&#233;cnicas%20-%20%20Servicios%20apoyo%20para%20eventos..pdf" TargetMode="External"/><Relationship Id="rId48" Type="http://schemas.openxmlformats.org/officeDocument/2006/relationships/hyperlink" Target="file:///\\Aresep-files-01\dep$\Proveeduria\CONTRATACIONES\Franklin%20Jaubert\2017\DEP\Cartuchos%20II\Especificaciones%20tecnicas%20-%20Tintas%20y%20T&#243;ner%202017%20.doc" TargetMode="External"/><Relationship Id="rId69" Type="http://schemas.openxmlformats.org/officeDocument/2006/relationships/hyperlink" Target="file:///\\Aresep-files-01\dep$\Proveeduria\CONTRATACIONES\Daniela%20Jarquin\2017\Compras\Compras%20-%20Expediente%20F&#237;sico\2017CD-000047-ARESEP%20Mejoras%20a%20la%20Aplicaci&#243;n%20IE\Oferta%20EX2%20Outcoding%20-%20Cartel%202017CD-000047-ARESEP%20Mejoras%20a%20la%20aplicaci&#243;n%20art%20139%20FINALg.pdf" TargetMode="External"/><Relationship Id="rId113" Type="http://schemas.openxmlformats.org/officeDocument/2006/relationships/hyperlink" Target="file:///\\Aresep-files-01\dep$\Proveeduria\CONTRATACIONES\Franklin%20Jaubert\2017\Servicios%20Generales\Fumigacion\Especificaciones%20T&#233;cnicas%20Fumigaci&#243;n%2005-09.doc" TargetMode="External"/><Relationship Id="rId134" Type="http://schemas.openxmlformats.org/officeDocument/2006/relationships/hyperlink" Target="file:///\\Aresep-files-01\dep$\Proveeduria\CONTRATACIONES\Jorge%20Romero\2017\DECISION%20INICIAL%202017CD-000005-ARESEP%20PUBLICACION%20CONS%20PUBLICA%20RECOPE\CONTRATO.pdf" TargetMode="External"/><Relationship Id="rId320" Type="http://schemas.openxmlformats.org/officeDocument/2006/relationships/hyperlink" Target="file:///\\Aresep-files-01\dep$\Proveeduria\CONTRATACIONES\Jorge%20Romero\2017\DECISION%20INICIAL%202017CD-000053-ARESEP%20PUBLICACION%20CVC\OFERTA.pdf" TargetMode="External"/><Relationship Id="rId80" Type="http://schemas.openxmlformats.org/officeDocument/2006/relationships/hyperlink" Target="file:///\\Aresep-files-01\dep$\Proveeduria\CONTRATACIONES\Contratos%20-%20Merlink\2017CD-000014-0008300001.pdf" TargetMode="External"/><Relationship Id="rId155" Type="http://schemas.openxmlformats.org/officeDocument/2006/relationships/hyperlink" Target="file:///\\Aresep-files-01\dep$\Proveeduria\CONTRATACIONES\Daniela%20Jarquin\2017\Compras\Compras%20-%20Expediente%20Digital%20Merlink\Licitaciones\6.%20DTI%20%20-%20Licencias%20GD\Especificaciones%20t&#233;cnicas%20-%20Licencias%20SGD%201%20DEP.pdf" TargetMode="External"/><Relationship Id="rId176" Type="http://schemas.openxmlformats.org/officeDocument/2006/relationships/hyperlink" Target="file:///\\Aresep-files-01\dep$\Proveeduria\CONTRATACIONES\Daniela%20Jarquin\2017\Compras\Compras%20-%20Expediente%20Digital%20Merlink\Contrataciones\19.%20DTI%20-%20Plataforma%20VMWare\Especificaciones%20t&#233;cnicas%20-%20Plataforma%20VMWARE.pdf" TargetMode="External"/><Relationship Id="rId197" Type="http://schemas.openxmlformats.org/officeDocument/2006/relationships/hyperlink" Target="file:///\\Aresep-files-01\dep$\Proveeduria\CONTRATACIONES\Franklin%20Jaubert\2017\Recursos%20Humanos\Servicios%20Profesionales%20Psicologo\ESPECIFICACIONES%20TECNICAS%20%20SOPORTE%20PSICOLOGICO.docx" TargetMode="External"/><Relationship Id="rId341" Type="http://schemas.openxmlformats.org/officeDocument/2006/relationships/hyperlink" Target="file:///\\Aresep-files-01\dep$\Proveeduria\CONTRATACIONES\Jorge%20Romero\2017\DECISION%20INICIAL%202017CD-000068-ARESEP%20PUBLICACION%20RECOPE%20NOVIEMBRE\CONTRATO.pdf" TargetMode="External"/><Relationship Id="rId362" Type="http://schemas.openxmlformats.org/officeDocument/2006/relationships/hyperlink" Target="file:///\\Aresep-files-01\dep$\Proveeduria\CONTRATACIONES\Franklin%20Jaubert\2017\DGEE\2017CD-000064-ARESEP%20Optimizar%20Estructura%20Organizacional\Orden%20de%20compra%208991%20ICAP%20-%20%5bFIRMADO%5d.pdf" TargetMode="External"/><Relationship Id="rId383" Type="http://schemas.openxmlformats.org/officeDocument/2006/relationships/comments" Target="../comments1.xml"/><Relationship Id="rId201" Type="http://schemas.openxmlformats.org/officeDocument/2006/relationships/hyperlink" Target="file:///\\Aresep-files-01\dep$\Proveeduria\CONTRATACIONES\Contratos%20-%20Merlink\2017CD-000040-0008300001%20FG%20SUPLIDORES.pdf" TargetMode="External"/><Relationship Id="rId222" Type="http://schemas.openxmlformats.org/officeDocument/2006/relationships/hyperlink" Target="file:///\\Aresep-files-01\dep$\Proveeduria\CONTRATACIONES\Contratos%20-%20Merlink\2017CD-000058-0008300001.pdf" TargetMode="External"/><Relationship Id="rId243" Type="http://schemas.openxmlformats.org/officeDocument/2006/relationships/hyperlink" Target="file:///\\Aresep-files-01\dep$\Proveeduria\CONTRATACIONES\Jorge%20Romero\2017\DECISION%20INICIAL%202017CD-000015-ARESEP%20PUBLICACI&#211;N%20CONSULTA%20PUBLICA%20TAXIS%20AEROPUERTO\OFERTA.pdf" TargetMode="External"/><Relationship Id="rId264" Type="http://schemas.openxmlformats.org/officeDocument/2006/relationships/hyperlink" Target="file:///\\Aresep-files-01\dep$\Proveeduria\CONTRATACIONES\Jorge%20Romero\2017\DECISION%20INICIAL%202017CD-000024-ARESEP%20PUBLICACION%20RECOPE%20MARZO%202017\DECISION%20INICIAL.pdf" TargetMode="External"/><Relationship Id="rId285" Type="http://schemas.openxmlformats.org/officeDocument/2006/relationships/hyperlink" Target="file:///\\Aresep-files-01\dep$\Proveeduria\CONTRATACIONES\Jorge%20Romero\2017\DECISION%20INICIAL%202017CD-000033-ARESEP%20PUBLICACION%20RUTA%20671\OFERTA.pdf" TargetMode="External"/><Relationship Id="rId17" Type="http://schemas.openxmlformats.org/officeDocument/2006/relationships/hyperlink" Target="file:///\\Aresep-files-01\dep$\Proveeduria\CONTRATACIONES\Franklin%20Jaubert\2017\DGEE\Requerimientos%20t&#233;cnicos%2026-04-17.docx" TargetMode="External"/><Relationship Id="rId38" Type="http://schemas.openxmlformats.org/officeDocument/2006/relationships/hyperlink" Target="file:///\\Aresep-files-01\dep$\Proveeduria\CONTRATACIONES\Daniela%20Jarquin\2017\Compras\Compras%20-%20Expediente%20Digital%20Merlink\Contrataciones\18.%20DGAU%20-%20Actividades%20de%20informaci&#243;n%20con%20usuarios%20-%202\Especificaciones%20t&#233;cnicas%20-%20Producci&#243;n%20actividades%20usuarios%201%20" TargetMode="External"/><Relationship Id="rId59" Type="http://schemas.openxmlformats.org/officeDocument/2006/relationships/hyperlink" Target="file:///\\Aresep-files-01\dep$\Proveeduria\CONTRATACIONES\Daniela%20Jarquin\2017\Compras\Compras%20-%20Expediente%20F&#237;sico\2017CD-000042-ARESEP%20Demanda%20de%20pasajeros%20UCR%20IT\1190-DF-2017%20DECISION%20INICIAL%202017CD-000042-ARESEP.pdf" TargetMode="External"/><Relationship Id="rId103" Type="http://schemas.openxmlformats.org/officeDocument/2006/relationships/hyperlink" Target="file:///\\Aresep-files-01\dep$\Proveeduria\CONTRATACIONES\Contratos%20-%20Merlink\2017CD-000036-0008300001.pdf" TargetMode="External"/><Relationship Id="rId124" Type="http://schemas.openxmlformats.org/officeDocument/2006/relationships/hyperlink" Target="file:///\\Aresep-files-01\dep$\Proveeduria\CONTRATACIONES\Jorge%20Romero\2017\DECISION%20INICIAL%202017CD-000002-ARESEP\DECISION%20INICIAL.pdf" TargetMode="External"/><Relationship Id="rId310" Type="http://schemas.openxmlformats.org/officeDocument/2006/relationships/hyperlink" Target="file:///\\Aresep-files-01\dep$\Proveeduria\CONTRATACIONES\Jorge%20Romero\2017\DECISION%20INICIAL%202017CD-000050-ARESEP%20PUBLICACION%20CONSULTA%20TAXIS\DECISION%20INICIAL.pdf" TargetMode="External"/><Relationship Id="rId70" Type="http://schemas.openxmlformats.org/officeDocument/2006/relationships/hyperlink" Target="file:///\\Aresep-files-01\dep$\Proveeduria\CONTRATACIONES\Contratos%20-%20Merlink\2017CD-000008-0008300001%20LA%20RUECA.pdf" TargetMode="External"/><Relationship Id="rId91" Type="http://schemas.openxmlformats.org/officeDocument/2006/relationships/hyperlink" Target="file:///\\Aresep-files-01\dep$\Proveeduria\CONTRATACIONES\Contratos%20-%20Merlink\2017CD-000024-0008300001.pdf" TargetMode="External"/><Relationship Id="rId145" Type="http://schemas.openxmlformats.org/officeDocument/2006/relationships/hyperlink" Target="file:///\\Aresep-files-01\dep$\Proveeduria\CONTRATACIONES\Jorge%20Romero\2017\DECISION%20INICIAL%202017CD-000011-ARESEP%20PUBLICACION%20REGLAMENTO%20SUTEL\OFERTA.pdf" TargetMode="External"/><Relationship Id="rId166" Type="http://schemas.openxmlformats.org/officeDocument/2006/relationships/hyperlink" Target="file:///\\Aresep-files-01\dep$\Proveeduria\CONTRATACIONES\Contratos%20-%20Merlink\2017LA-000006-0008300001%20BUSINESS%20INTELLIGENCE.pdf" TargetMode="External"/><Relationship Id="rId187" Type="http://schemas.openxmlformats.org/officeDocument/2006/relationships/hyperlink" Target="file:///\\Aresep-files-01\dep$\Proveeduria\CONTRATACIONES\Daniela%20Jarquin\2017\Compras\Compras%20-%20Expediente%20Digital%20Merlink\Contrataciones\DECI%20-%20Signos%20externos\Comunicacion\Signos%20externos\Especificaciones%20t&#233;cnicas%20signos%20externos%2023-10-2017.docx" TargetMode="External"/><Relationship Id="rId331" Type="http://schemas.openxmlformats.org/officeDocument/2006/relationships/hyperlink" Target="file:///\\Aresep-files-01\dep$\Proveeduria\CONTRATACIONES\Jorge%20Romero\2017\DECISION%20INICIAL%202017CD-000062-ARESEP%20CANONES%20ACUEDCUTOS\OFERTA.pdf" TargetMode="External"/><Relationship Id="rId352" Type="http://schemas.openxmlformats.org/officeDocument/2006/relationships/hyperlink" Target="file:///\\Aresep-files-01\dep$\Proveeduria\CONTRATACIONES\Franklin%20Jaubert\2017\DEP\2017CD-000065-ARESEP%20Renovaci&#243;n%20Periodicos\ORDEN%20DE%20COMPRA%20PERIODICOS.pdf" TargetMode="External"/><Relationship Id="rId373" Type="http://schemas.openxmlformats.org/officeDocument/2006/relationships/hyperlink" Target="file:///\\Aresep-files-01\dep$\Proveeduria\CONTRATACIONES\Franklin%20Jaubert\2017\DEP\2017CD-000065-ARESEP%20Renovaci&#243;n%20Periodicos\OFERTA%20PERIODICOS.pdf" TargetMode="External"/><Relationship Id="rId1" Type="http://schemas.openxmlformats.org/officeDocument/2006/relationships/hyperlink" Target="file:///\\Aresep-files-01\dep$\Proveeduria\CONTRATACIONES\Franklin%20Jaubert\2017\Intendencia%20Agua\HIDROMETROS\Cartel%202017CD-000023-ARESEP%20Hidrometros%20art%20139%2018-04-2017.docx" TargetMode="External"/><Relationship Id="rId212" Type="http://schemas.openxmlformats.org/officeDocument/2006/relationships/hyperlink" Target="file:///\\Aresep-files-01\dep$\Proveeduria\CONTRATACIONES\Contratos%20-%20Merlink\2017CD-000047-0008300001.pdf" TargetMode="External"/><Relationship Id="rId233" Type="http://schemas.openxmlformats.org/officeDocument/2006/relationships/hyperlink" Target="file:///\\Aresep-files-01\dep$\Proveeduria\CONTRATACIONES\Jorge%20Romero\2017\DECISION%20INICIAL%202017CD-000012-ARESEP%20PUBLICACION%20CONSULTA%20PUBLICA%20AYA\OFERTA.pdf" TargetMode="External"/><Relationship Id="rId254" Type="http://schemas.openxmlformats.org/officeDocument/2006/relationships/hyperlink" Target="file:///\\Aresep-files-01\dep$\Proveeduria\CONTRATACIONES\Jorge%20Romero\2017\DECISION%20INICIAL%202017CD-000019-ARESEP\CONTRATO.pdf" TargetMode="External"/><Relationship Id="rId28" Type="http://schemas.openxmlformats.org/officeDocument/2006/relationships/hyperlink" Target="file:///\\Aresep-files-01\dep$\Proveeduria\CONTRATACIONES\Daniela%20Jarquin\2017\Compras\Compras%20-%20Expediente%20Digital%20Merlink\Contrataciones\4.%20DGAU%20-%20Proyector\Especificaciones%20tecnicas%20-%20Proyector.pdf" TargetMode="External"/><Relationship Id="rId49" Type="http://schemas.openxmlformats.org/officeDocument/2006/relationships/hyperlink" Target="file:///\\Aresep-files-01\dep$\Proveeduria\CONTRATACIONES\Franklin%20Jaubert\2017\DEP\Articulos%20de%20Oficina%20II\Especificaciones%20T&#233;cnicas%20articulos%20de%20Oficina%202017.doc" TargetMode="External"/><Relationship Id="rId114" Type="http://schemas.openxmlformats.org/officeDocument/2006/relationships/hyperlink" Target="file:///\\Aresep-files-01\dep$\Proveeduria\CONTRATACIONES\Franklin%20Jaubert\2017\Servicios%20Generales\Polarizado\Especificaciones%20t&#233;cnicas%20Polarizado%2012-09.doc" TargetMode="External"/><Relationship Id="rId275" Type="http://schemas.openxmlformats.org/officeDocument/2006/relationships/hyperlink" Target="file:///\\Aresep-files-01\dep$\Proveeduria\CONTRATACIONES\Jorge%20Romero\2017\DECISION%20INICIAL%202017CD-000029-ARESEP%20PUBLICACION%20AVISO\OFERTA%20%20-%20LA%20EXTRA.pdf" TargetMode="External"/><Relationship Id="rId296" Type="http://schemas.openxmlformats.org/officeDocument/2006/relationships/hyperlink" Target="file:///\\Aresep-files-01\dep$\Proveeduria\CONTRATACIONES\Jorge%20Romero\2017\DECISION%20INICIAL%202017CD-000040-ARESEP%20PUBLICACION%20RUTA%201239\OFERTA.pdf" TargetMode="External"/><Relationship Id="rId300" Type="http://schemas.openxmlformats.org/officeDocument/2006/relationships/hyperlink" Target="file:///\\Aresep-files-01\dep$\Proveeduria\CONTRATACIONES\Jorge%20Romero\2017\DECISION%20INICIAL%202017CD-000044-ARESEP%20PUBLICACION%20AUDIENCIA%20CTP\OFERTA%20-%20NACION.pdf" TargetMode="External"/><Relationship Id="rId60" Type="http://schemas.openxmlformats.org/officeDocument/2006/relationships/hyperlink" Target="file:///\\Aresep-files-01\dep$\Proveeduria\CONTRATACIONES\Daniela%20Jarquin\2017\Compras\Compras%20-%20Expediente%20F&#237;sico\2017CD-000043-ARESEP%20Demanda%20de%20pasajeros%20ITCR%20IT\1194-DF-2017%20%20(DECISION%20INICIAL%202017CD-000043-ARESEP.pdf" TargetMode="External"/><Relationship Id="rId81" Type="http://schemas.openxmlformats.org/officeDocument/2006/relationships/hyperlink" Target="file:///\\Aresep-files-01\dep$\Proveeduria\CONTRATACIONES\Contratos%20-%20Merlink\2017CD-000015-0008300001.pdf" TargetMode="External"/><Relationship Id="rId135" Type="http://schemas.openxmlformats.org/officeDocument/2006/relationships/hyperlink" Target="file:///\\Aresep-files-01\dep$\Proveeduria\CONTRATACIONES\Daniela%20Jarquin\2017\Compras\Compras%20-%20Expediente%20F&#237;sico\2017CD-000006-ARESEP%20Timbres\DECISION%20INICIAL.pdf" TargetMode="External"/><Relationship Id="rId156" Type="http://schemas.openxmlformats.org/officeDocument/2006/relationships/hyperlink" Target="file:///\\Aresep-files-01\dep$\Proveeduria\CONTRATACIONES\Daniela%20Jarquin\2017\Compras\Compras%20-%20Expediente%20Digital%20Merlink\Licitaciones\7.%20DTI%20-%20Seguridad%20Perimetral\Especificaciones%20t&#233;cnicas%20-%20Seguridad%20Perimetral.pdf" TargetMode="External"/><Relationship Id="rId177" Type="http://schemas.openxmlformats.org/officeDocument/2006/relationships/hyperlink" Target="file:///\\Aresep-files-01\dep$\Proveeduria\CONTRATACIONES\Daniela%20Jarquin\2017\Compras\Compras%20-%20Expediente%20Digital%20Merlink\Contrataciones\20.%20DTI%20-%20Arcserver\Especificaciones%20t&#233;cnicas%20-%20Arcserver.pdf" TargetMode="External"/><Relationship Id="rId198" Type="http://schemas.openxmlformats.org/officeDocument/2006/relationships/hyperlink" Target="file:///\\Aresep-files-01\dep$\Proveeduria\CONTRATACIONES\Contratos%20-%20Merlink\2017CD-000040-0008300001%20ALFATEC.pdf" TargetMode="External"/><Relationship Id="rId321" Type="http://schemas.openxmlformats.org/officeDocument/2006/relationships/hyperlink" Target="file:///\\Aresep-files-01\dep$\Proveeduria\CONTRATACIONES\Jorge%20Romero\2017\DECISION%20INICIAL%202017CD-000053-ARESEP%20PUBLICACION%20CVC\CONTRATO.pdf" TargetMode="External"/><Relationship Id="rId342" Type="http://schemas.openxmlformats.org/officeDocument/2006/relationships/hyperlink" Target="file:///\\Aresep-files-01\dep$\Proveeduria\CONTRATACIONES\Jorge%20Romero\2017\DECISION%20INICIAL%202017CD-000069-ARESEP%20PUBLICACION%20NATURAL%20PARTNERS\DECISION%20INICIAL.pdf" TargetMode="External"/><Relationship Id="rId363" Type="http://schemas.openxmlformats.org/officeDocument/2006/relationships/hyperlink" Target="file:///\\Aresep-files-01\dep$\Proveeduria\CONTRATACIONES\Daniela%20Jarquin\2017\Compras\Compras%20-%20Expediente%20F&#237;sico\2017CD-000028-ARESEP%20Correos\DECISION%20INICIAL.pdf" TargetMode="External"/><Relationship Id="rId202" Type="http://schemas.openxmlformats.org/officeDocument/2006/relationships/hyperlink" Target="file:///\\Aresep-files-01\dep$\Proveeduria\CONTRATACIONES\Contratos%20-%20Merlink\2017CD-000040-0008300001%20SPECTRUM.pdf" TargetMode="External"/><Relationship Id="rId223" Type="http://schemas.openxmlformats.org/officeDocument/2006/relationships/hyperlink" Target="file:///\\Aresep-files-01\dep$\Proveeduria\CONTRATACIONES\Contratos%20-%20Merlink\2017CD-000059-0008300001.pdf" TargetMode="External"/><Relationship Id="rId244" Type="http://schemas.openxmlformats.org/officeDocument/2006/relationships/hyperlink" Target="file:///\\Aresep-files-01\dep$\Proveeduria\CONTRATACIONES\Daniela%20Jarquin\2017\Compras\Compras%20-%20Expediente%20F&#237;sico\2017CD-000016-ARESEP%20Boletas%20Registro%20P&#250;blico\DECISION%20INICIAL.pdf" TargetMode="External"/><Relationship Id="rId18" Type="http://schemas.openxmlformats.org/officeDocument/2006/relationships/hyperlink" Target="file:///\\Aresep-files-01\dep$\Proveeduria\CONTRATACIONES\Franklin%20Jaubert\2017\Intendencia%20Agua\UNIFORMES\Especificaciones%20t&#233;cnicas%2003-05-2017.docx" TargetMode="External"/><Relationship Id="rId39" Type="http://schemas.openxmlformats.org/officeDocument/2006/relationships/hyperlink" Target="file:///\\Aresep-files-01\dep$\Proveeduria\CONTRATACIONES\Daniela%20Jarquin\2017\Compras\Compras%20-%20Expediente%20Digital%20Merlink\Contrataciones\19.%20IE-%20Tiquete%20a%20Par&#237;s\Especificaciones%20t&#233;cnicas%20-%20Tiquete%20%20San%20Jos&#233;%20-%20Par&#237;s%20-%20San%20Jos&#233;.pdf" TargetMode="External"/><Relationship Id="rId265" Type="http://schemas.openxmlformats.org/officeDocument/2006/relationships/hyperlink" Target="file:///\\Aresep-files-01\dep$\Proveeduria\CONTRATACIONES\Jorge%20Romero\2017\DECISION%20INICIAL%202017CD-000024-ARESEP%20PUBLICACION%20RECOPE%20MARZO%202017\OFERTA.pdf" TargetMode="External"/><Relationship Id="rId286" Type="http://schemas.openxmlformats.org/officeDocument/2006/relationships/hyperlink" Target="file:///\\Aresep-files-01\dep$\Proveeduria\CONTRATACIONES\Jorge%20Romero\2017\DECISION%20INICIAL%202017CD-000033-ARESEP%20PUBLICACION%20RUTA%20671\CONTRATO.pdf" TargetMode="External"/><Relationship Id="rId50" Type="http://schemas.openxmlformats.org/officeDocument/2006/relationships/hyperlink" Target="file:///\\Aresep-files-01\dep$\Proveeduria\CONTRATACIONES\Daniela%20Jarquin\2017\Compras\Compras%20-%20Expediente%20F&#237;sico\2017CD-000041-ARESEP%20GPS%20IT\Cartel%202017CD-000041-ARESEP%20GPS%20IT%20FINAL.pdf" TargetMode="External"/><Relationship Id="rId104" Type="http://schemas.openxmlformats.org/officeDocument/2006/relationships/hyperlink" Target="file:///\\Aresep-files-01\dep$\Proveeduria\CONTRATACIONES\Contratos%20-%20Merlink\2017CD-000038-0008300001.pdf" TargetMode="External"/><Relationship Id="rId125" Type="http://schemas.openxmlformats.org/officeDocument/2006/relationships/hyperlink" Target="file:///\\Aresep-files-01\dep$\Proveeduria\CONTRATACIONES\Jorge%20Romero\2017\DECISION%20INICIAL%202017CD-000002-ARESEP\OFERTA.pdf" TargetMode="External"/><Relationship Id="rId146" Type="http://schemas.openxmlformats.org/officeDocument/2006/relationships/hyperlink" Target="file:///\\Aresep-files-01\dep$\Proveeduria\CONTRATACIONES\Jorge%20Romero\2017\DECISION%20INICIAL%202017CD-000011-ARESEP%20PUBLICACION%20REGLAMENTO%20SUTEL\CONTRATO.pdf" TargetMode="External"/><Relationship Id="rId167" Type="http://schemas.openxmlformats.org/officeDocument/2006/relationships/hyperlink" Target="file:///\\Aresep-files-01\dep$\Proveeduria\CONTRATACIONES\Contratos%20-%20Merlink\2017LA-000006-0008300001%20ROLOSA.pdf" TargetMode="External"/><Relationship Id="rId188" Type="http://schemas.openxmlformats.org/officeDocument/2006/relationships/hyperlink" Target="file:///\\Aresep-files-01\dep$\Proveeduria\CONTRATACIONES\Daniela%20Jarquin\2017\Compras\Compras%20-%20Expediente%20Digital%20Merlink\Contrataciones\27.%20DTI%20-%20Conmutadores%20de%20red%20LAN\Especificaciones%20t&#233;cnicas%20-%20Garant&#237;a%20y%20soporte%20de%20conmutadores%20de%20red%20LAN.pdf" TargetMode="External"/><Relationship Id="rId311" Type="http://schemas.openxmlformats.org/officeDocument/2006/relationships/hyperlink" Target="file:///\\Aresep-files-01\dep$\Proveeduria\CONTRATACIONES\Jorge%20Romero\2017\DECISION%20INICIAL%202017CD-000050-ARESEP%20PUBLICACION%20CONSULTA%20TAXIS\OFERTA.pdf" TargetMode="External"/><Relationship Id="rId332" Type="http://schemas.openxmlformats.org/officeDocument/2006/relationships/hyperlink" Target="file:///\\Aresep-files-01\dep$\Proveeduria\CONTRATACIONES\Jorge%20Romero\2017\DECISION%20INICIAL%202017CD-000062-ARESEP%20CANONES%20ACUEDCUTOS\CONTRATO.pdf" TargetMode="External"/><Relationship Id="rId353" Type="http://schemas.openxmlformats.org/officeDocument/2006/relationships/hyperlink" Target="file:///\\Aresep-files-01\dep$\Proveeduria\CONTRATACIONES\Franklin%20Jaubert\2017\Recursos%20Humanos\2017CD-000066-ARESEP%20Pruebas%20Psicometricas%20CLA\ORDEN%20DE%20COMPRA.pdf" TargetMode="External"/><Relationship Id="rId374" Type="http://schemas.openxmlformats.org/officeDocument/2006/relationships/hyperlink" Target="file:///\\Aresep-files-01\dep$\Proveeduria\CONTRATACIONES\Franklin%20Jaubert\2017\Recursos%20Humanos\2017CD-000027-ARESEP%20Pruebas%20Psicometrica\DECISION%20INICIAL.pdf" TargetMode="External"/><Relationship Id="rId71" Type="http://schemas.openxmlformats.org/officeDocument/2006/relationships/hyperlink" Target="file:///\\Aresep-files-01\dep$\Proveeduria\CONTRATACIONES\Contratos%20-%20Merlink\2017CD-000008-0008300001%20SUMI.pdf" TargetMode="External"/><Relationship Id="rId92" Type="http://schemas.openxmlformats.org/officeDocument/2006/relationships/hyperlink" Target="file:///\\Aresep-files-01\dep$\Proveeduria\CONTRATACIONES\Contratos%20-%20Merlink\2017CD-000025-0008300001.pdf" TargetMode="External"/><Relationship Id="rId213" Type="http://schemas.openxmlformats.org/officeDocument/2006/relationships/hyperlink" Target="file:///\\Aresep-files-01\dep$\Proveeduria\CONTRATACIONES\Contratos%20-%20Merlink\2017CD-000048-0008300001.pdf" TargetMode="External"/><Relationship Id="rId234" Type="http://schemas.openxmlformats.org/officeDocument/2006/relationships/hyperlink" Target="file:///\\Aresep-files-01\dep$\Proveeduria\CONTRATACIONES\Jorge%20Romero\2017\DECISION%20INICIAL%202017CD-000012-ARESEP%20PUBLICACION%20CONSULTA%20PUBLICA%20AYA\CONTRATO.pdf" TargetMode="External"/><Relationship Id="rId2" Type="http://schemas.openxmlformats.org/officeDocument/2006/relationships/hyperlink" Target="file:///\\Aresep-files-01\dep$\Proveeduria\CONTRATACIONES\Franklin%20Jaubert\2017\Recursos%20Humanos\Salarios%20CICAP\T&#233;rminos%20de%20referencia%20encuesta%20componentes%202-5-17.docx" TargetMode="External"/><Relationship Id="rId29" Type="http://schemas.openxmlformats.org/officeDocument/2006/relationships/hyperlink" Target="file:///\\Aresep-files-01\dep$\Proveeduria\CONTRATACIONES\Daniela%20Jarquin\2017\Compras\Compras%20-%20Expediente%20Digital%20Merlink\Contrataciones\5.%20DGAU%20-%20Servicios%20de%20apoyo%20para%20eventos%20-%202\Especificaciones%20t&#233;cnicas%20-%20%20Servicios%20apoyo%20para%20eventos.pdf" TargetMode="External"/><Relationship Id="rId255" Type="http://schemas.openxmlformats.org/officeDocument/2006/relationships/hyperlink" Target="file:///\\Aresep-files-01\dep$\Proveeduria\CONTRATACIONES\Jorge%20Romero\2017\DECISION%20INICIAL%202017CD-000020-ARESEP%20REPARACION%20FOTOCOPIADORA%20DEP\DECISION%20INICIAL.pdf" TargetMode="External"/><Relationship Id="rId276" Type="http://schemas.openxmlformats.org/officeDocument/2006/relationships/hyperlink" Target="file:///\\Aresep-files-01\dep$\Proveeduria\CONTRATACIONES\Jorge%20Romero\2017\DECISION%20INICIAL%202017CD-000029-ARESEP%20PUBLICACION%20AVISO\OFERTA%20%20-%20PROPERIODICOS.pdf" TargetMode="External"/><Relationship Id="rId297" Type="http://schemas.openxmlformats.org/officeDocument/2006/relationships/hyperlink" Target="file:///\\Aresep-files-01\dep$\Proveeduria\CONTRATACIONES\Jorge%20Romero\2017\DECISION%20INICIAL%202017CD-000040-ARESEP%20PUBLICACION%20RUTA%201239\CONTRATO.pdf" TargetMode="External"/><Relationship Id="rId40" Type="http://schemas.openxmlformats.org/officeDocument/2006/relationships/hyperlink" Target="file:///\\Aresep-files-01\dep$\Proveeduria\CONTRATACIONES\Daniela%20Jarquin\2017\Compras\Compras%20-%20Expediente%20Digital%20Merlink\Contrataciones\22.%20DRH%20-%20Psicologo\Especificaciones%20t&#233;cnicas%20-%20Soporte%20Psicol&#243;gico.pdf" TargetMode="External"/><Relationship Id="rId115" Type="http://schemas.openxmlformats.org/officeDocument/2006/relationships/hyperlink" Target="file:///\\Aresep-files-01\dep$\Proveeduria\CONTRATACIONES\Franklin%20Jaubert\2017\AI\Tiquete%20Argentina\Especificaciones%20tecnicas%20-%20Tiquete%20%20%20San%20Jos&#233;-%20Brasil%20Luis%20Elizondo,%20Carlos%20Herrera.docx" TargetMode="External"/><Relationship Id="rId136" Type="http://schemas.openxmlformats.org/officeDocument/2006/relationships/hyperlink" Target="file:///\\Aresep-files-01\dep$\Proveeduria\CONTRATACIONES\Jorge%20Romero\2017\DECISION%20INICIAL%202017CD-000007-ARESEP%20PUBLICACION%20RESOLUCIONES\DECISION%20INICIAL.pdf" TargetMode="External"/><Relationship Id="rId157" Type="http://schemas.openxmlformats.org/officeDocument/2006/relationships/hyperlink" Target="file:///\\Aresep-files-01\dep$\Proveeduria\CONTRATACIONES\Daniela%20Jarquin\2017\Compras\Compras%20-%20Expediente%20Digital%20Merlink\Licitaciones\8.%20DTI%20-%20SIP\Especificaciones%20t&#233;cnicas%20-%20Mantenimiento%20Sistema%20de%20planificaci&#243;n%20FINAL.pdf" TargetMode="External"/><Relationship Id="rId178" Type="http://schemas.openxmlformats.org/officeDocument/2006/relationships/hyperlink" Target="file:///\\Aresep-files-01\dep$\Proveeduria\CONTRATACIONES\Daniela%20Jarquin\2017\Compras\Compras%20-%20Expediente%20Digital%20Merlink\Contrataciones\21.%20DTI%20-%20Productos%20Microsoft\Especificaciones%20t&#233;cnicas%20-%20Productos%20Microsoft.pdf" TargetMode="External"/><Relationship Id="rId301" Type="http://schemas.openxmlformats.org/officeDocument/2006/relationships/hyperlink" Target="file:///\\Aresep-files-01\dep$\Proveeduria\CONTRATACIONES\Jorge%20Romero\2017\DECISION%20INICIAL%202017CD-000044-ARESEP%20PUBLICACION%20AUDIENCIA%20CTP\OFERTA%20-%20EXTRA.pdf" TargetMode="External"/><Relationship Id="rId322" Type="http://schemas.openxmlformats.org/officeDocument/2006/relationships/hyperlink" Target="file:///\\Aresep-files-01\dep$\Proveeduria\CONTRATACIONES\Jorge%20Romero\2017\DECISION%20INICIAL%202017CD-000054-ARESEP%20PUBLICACION%20CVC\DECISION%20INICIAL.pdf" TargetMode="External"/><Relationship Id="rId343" Type="http://schemas.openxmlformats.org/officeDocument/2006/relationships/hyperlink" Target="file:///\\Aresep-files-01\dep$\Proveeduria\CONTRATACIONES\Jorge%20Romero\2017\DECISION%20INICIAL%202017CD-000069-ARESEP%20PUBLICACION%20NATURAL%20PARTNERS\OFERTA.pdf" TargetMode="External"/><Relationship Id="rId364" Type="http://schemas.openxmlformats.org/officeDocument/2006/relationships/hyperlink" Target="file:///\\Aresep-files-01\dep$\Proveeduria\CONTRATACIONES\Daniela%20Jarquin\2017\Compras\Compras%20-%20Expediente%20F&#237;sico\2017CD-000028-ARESEP%20Correos\OFERTA.pdf" TargetMode="External"/><Relationship Id="rId61" Type="http://schemas.openxmlformats.org/officeDocument/2006/relationships/hyperlink" Target="file:///\\Aresep-files-01\dep$\Proveeduria\CONTRATACIONES\Daniela%20Jarquin\2017\Compras\Compras%20-%20Expediente%20F&#237;sico\2017CD-000042-ARESEP%20Demanda%20de%20pasajeros%20UCR%20IT\2017CD-000042-ARESEP.pdf" TargetMode="External"/><Relationship Id="rId82" Type="http://schemas.openxmlformats.org/officeDocument/2006/relationships/hyperlink" Target="file:///\\Aresep-files-01\dep$\Proveeduria\CONTRATACIONES\Contratos%20-%20Merlink\2017CD-000018-0008300001%20JOSEPH.pdf" TargetMode="External"/><Relationship Id="rId199" Type="http://schemas.openxmlformats.org/officeDocument/2006/relationships/hyperlink" Target="file:///\\Aresep-files-01\dep$\Proveeduria\CONTRATACIONES\Contratos%20-%20Merlink\2017CD-000040-0008300001%20UMC.pdf" TargetMode="External"/><Relationship Id="rId203" Type="http://schemas.openxmlformats.org/officeDocument/2006/relationships/hyperlink" Target="file:///\\Aresep-files-01\dep$\Proveeduria\CONTRATACIONES\Contratos%20-%20Merlink\2017CD-000041-0008300001.pdf" TargetMode="External"/><Relationship Id="rId19" Type="http://schemas.openxmlformats.org/officeDocument/2006/relationships/hyperlink" Target="file:///\\Aresep-files-01\dep$\Proveeduria\CONTRATACIONES\Franklin%20Jaubert\2017\RG\Tiquete%20Cancun%20Donald\Especificaciones%20tecnicas%20-%20Tiquete%20%20Cancun%20-%20San%20Jos&#233;,%20Donald.docx" TargetMode="External"/><Relationship Id="rId224" Type="http://schemas.openxmlformats.org/officeDocument/2006/relationships/hyperlink" Target="file:///\\Aresep-files-01\dep$\Proveeduria\CONTRATACIONES\Contratos%20-%20Merlink\2017CD-000064-0008300001.pdf" TargetMode="External"/><Relationship Id="rId245" Type="http://schemas.openxmlformats.org/officeDocument/2006/relationships/hyperlink" Target="file:///\\Aresep-files-01\dep$\Proveeduria\CONTRATACIONES\Daniela%20Jarquin\2017\Compras\Compras%20-%20Expediente%20F&#237;sico\2017CD-000016-ARESEP%20Boletas%20Registro%20P&#250;blico\OFERTA.pdf" TargetMode="External"/><Relationship Id="rId266" Type="http://schemas.openxmlformats.org/officeDocument/2006/relationships/hyperlink" Target="file:///\\Aresep-files-01\dep$\Proveeduria\CONTRATACIONES\Jorge%20Romero\2017\DECISION%20INICIAL%202017CD-000024-ARESEP%20PUBLICACION%20RECOPE%20MARZO%202017\CONTRATO.pdf" TargetMode="External"/><Relationship Id="rId287" Type="http://schemas.openxmlformats.org/officeDocument/2006/relationships/hyperlink" Target="file:///\\Aresep-files-01\dep$\Proveeduria\CONTRATACIONES\Jorge%20Romero\2017\DECISION%20INICIAL%202017CD-000034-ARESEP%20PUBLICACION%20RECOPE%20MAYO\DECISION%20INICIAL.pdf" TargetMode="External"/><Relationship Id="rId30" Type="http://schemas.openxmlformats.org/officeDocument/2006/relationships/hyperlink" Target="file:///\\Aresep-files-01\dep$\Especificaciones%20tecnicas%20-%20Tiquete%20%20San%20Jos&#233;%20-%20Panama%20-%20San%20Jos&#233;,%20Mario%20Mora%20(1).pdf" TargetMode="External"/><Relationship Id="rId105" Type="http://schemas.openxmlformats.org/officeDocument/2006/relationships/hyperlink" Target="file:///\\Aresep-files-01\dep$\Proveeduria\CONTRATACIONES\Contratos%20-%20Merlink\2017CD-000039-0008300001.pdf" TargetMode="External"/><Relationship Id="rId126" Type="http://schemas.openxmlformats.org/officeDocument/2006/relationships/hyperlink" Target="file:///\\Aresep-files-01\dep$\Proveeduria\CONTRATACIONES\Jorge%20Romero\2017\DECISION%20INICIAL%202017CD-000002-ARESEP\CONTRATO.pdf" TargetMode="External"/><Relationship Id="rId147" Type="http://schemas.openxmlformats.org/officeDocument/2006/relationships/hyperlink" Target="file:///\\Aresep-files-01\dep$\Proveeduria\CONTRATACIONES\Daniela%20Jarquin\2017\Compras\Compras%20-%20Expediente%20F&#237;sico\2017CD-000039-ARESEP%20%20Licencia%20Tableau\O.%20C.%208969-2017%20ITECSA%20-%20%5bFIRMADO%5d.pdf" TargetMode="External"/><Relationship Id="rId168" Type="http://schemas.openxmlformats.org/officeDocument/2006/relationships/hyperlink" Target="file:///\\Aresep-files-01\dep$\Proveeduria\CONTRATACIONES\Contratos%20-%20Merlink\2017LA-000006-0008300001%20CONSULTING.pdf" TargetMode="External"/><Relationship Id="rId312" Type="http://schemas.openxmlformats.org/officeDocument/2006/relationships/hyperlink" Target="file:///\\Aresep-files-01\dep$\Proveeduria\CONTRATACIONES\Jorge%20Romero\2017\DECISION%20INICIAL%202017CD-000050-ARESEP%20PUBLICACION%20CONSULTA%20TAXIS\CONTRATO.pdf" TargetMode="External"/><Relationship Id="rId333" Type="http://schemas.openxmlformats.org/officeDocument/2006/relationships/hyperlink" Target="file:///\\Aresep-files-01\dep$\Proveeduria\CONTRATACIONES\Jorge%20Romero\2017\DECISION%20INICIAL%202017CD-000063-ARESEP%20PUBLICACION%20RECOPE%20Noviembre\DECISION%20INICIAL.pdf" TargetMode="External"/><Relationship Id="rId354" Type="http://schemas.openxmlformats.org/officeDocument/2006/relationships/hyperlink" Target="file:///\\Aresep-files-01\dep$\Proveeduria\CONTRATACIONES\Franklin%20Jaubert\2017\Recursos%20Humanos\2017CD-000066-ARESEP%20Pruebas%20Psicometricas%20CLA\OFERTA%20LEHMANN.pdf" TargetMode="External"/><Relationship Id="rId51" Type="http://schemas.openxmlformats.org/officeDocument/2006/relationships/hyperlink" Target="file:///\\Aresep-files-01\dep$\Proveeduria\CONTRATACIONES\Daniela%20Jarquin\2017\Compras\Compras%20-%20Expediente%20F&#237;sico\2017CD-000039-ARESEP%20%20Licencia%20Tableau\Cartel%202017CD-000039-ARESEP%20Licencias%20Tableau%20art%20139%20FINAL.docx" TargetMode="External"/><Relationship Id="rId72" Type="http://schemas.openxmlformats.org/officeDocument/2006/relationships/hyperlink" Target="file:///\\Aresep-files-01\dep$\Proveeduria\CONTRATACIONES\Contratos%20-%20Merlink\2017CD-000008-0008300001%20STE.pdf" TargetMode="External"/><Relationship Id="rId93" Type="http://schemas.openxmlformats.org/officeDocument/2006/relationships/hyperlink" Target="file:///\\Aresep-files-01\dep$\Proveeduria\CONTRATACIONES\Contratos%20-%20Merlink\2017CD-000026-0008300001.pdf" TargetMode="External"/><Relationship Id="rId189" Type="http://schemas.openxmlformats.org/officeDocument/2006/relationships/hyperlink" Target="file:///\\Aresep-files-01\dep$\Proveeduria\CONTRATACIONES\Daniela%20Jarquin\2017\Compras\Compras%20-%20Expediente%20Digital%20Merlink\Contrataciones\29.%20DF%20-%20Tiquete%20a%20Ecuador\Especificaciones%20t&#233;cnicas%20-%20Tiquete%20%20San%20Jos&#233;%20-%20Ecuador%20-%20San%20Jos&#233;.pdf" TargetMode="External"/><Relationship Id="rId375" Type="http://schemas.openxmlformats.org/officeDocument/2006/relationships/hyperlink" Target="file:///\\Aresep-files-01\dep$\Proveeduria\CONTRATACIONES\Franklin%20Jaubert\2017\CDR\2017CD-000035-ARESEP%20Analisis%20Comparativo%20Modelos%20Regulaci&#243;n\DECISION%20INICIAL.pdf" TargetMode="External"/><Relationship Id="rId3" Type="http://schemas.openxmlformats.org/officeDocument/2006/relationships/hyperlink" Target="file:///\\Aresep-files-01\dep$\Proveeduria\CONTRATACIONES\Franklin%20Jaubert\2017\CDR\Analisis%20Comparativo%20Modelos%20Regulaci&#243;n\Cartel%202017CD-000035-ARESEP%20%20art%20137%2019-06-2017.docx" TargetMode="External"/><Relationship Id="rId214" Type="http://schemas.openxmlformats.org/officeDocument/2006/relationships/hyperlink" Target="file:///\\Aresep-files-01\dep$\Proveeduria\CONTRATACIONES\Contratos%20-%20Merlink\2017CD-000049-0008300001.pdf" TargetMode="External"/><Relationship Id="rId235" Type="http://schemas.openxmlformats.org/officeDocument/2006/relationships/hyperlink" Target="file:///\\Aresep-files-01\dep$\Proveeduria\CONTRATACIONES\Jorge%20Romero\2017\DECISION%20INICIAL%202017CD-000013-ARESEP%20PUBLICACION%20RESOLUCION%20RIT-010-2017\DECISION%20INICIAL.pdf" TargetMode="External"/><Relationship Id="rId256" Type="http://schemas.openxmlformats.org/officeDocument/2006/relationships/hyperlink" Target="file:///\\Aresep-files-01\dep$\Proveeduria\CONTRATACIONES\Jorge%20Romero\2017\DECISION%20INICIAL%202017CD-000020-ARESEP%20REPARACION%20FOTOCOPIADORA%20DEP\OFERTA.pdf" TargetMode="External"/><Relationship Id="rId277" Type="http://schemas.openxmlformats.org/officeDocument/2006/relationships/hyperlink" Target="file:///\\Aresep-files-01\dep$\Proveeduria\CONTRATACIONES\Jorge%20Romero\2017\DECISION%20INICIAL%202017CD-000029-ARESEP%20PUBLICACION%20AVISO\CONTRATO%20%20-%20LA%20EXTRA.pdf" TargetMode="External"/><Relationship Id="rId298" Type="http://schemas.openxmlformats.org/officeDocument/2006/relationships/hyperlink" Target="file:///\\Aresep-files-01\dep$\Proveeduria\CONTRATACIONES\Jorge%20Romero\2017\DECISION%20INICIAL%202017CD-000044-ARESEP%20PUBLICACION%20AUDIENCIA%20CTP\DECISION%20INICIAL.pdf" TargetMode="External"/><Relationship Id="rId116" Type="http://schemas.openxmlformats.org/officeDocument/2006/relationships/hyperlink" Target="file:///\\Aresep-files-01\dep$\Proveeduria\CONTRATACIONES\Franklin%20Jaubert\2017\Servicios%20Generales\Refrigeradora\Especificaciones%20t&#233;cnicas%20Refrigeradora%2021-09.doc" TargetMode="External"/><Relationship Id="rId137" Type="http://schemas.openxmlformats.org/officeDocument/2006/relationships/hyperlink" Target="file:///\\Aresep-files-01\dep$\Proveeduria\CONTRATACIONES\Jorge%20Romero\2017\DECISION%20INICIAL%202017CD-000007-ARESEP%20PUBLICACION%20RESOLUCIONES\OFERTA.pdf" TargetMode="External"/><Relationship Id="rId158" Type="http://schemas.openxmlformats.org/officeDocument/2006/relationships/hyperlink" Target="file:///\\Aresep-files-01\dep$\Proveeduria\CONTRATACIONES\Contratos%20-%20Merlink\2017LA-000001-0008300001.pdf" TargetMode="External"/><Relationship Id="rId302" Type="http://schemas.openxmlformats.org/officeDocument/2006/relationships/hyperlink" Target="file:///\\Aresep-files-01\dep$\Proveeduria\CONTRATACIONES\Jorge%20Romero\2017\DECISION%20INICIAL%202017CD-000044-ARESEP%20PUBLICACION%20AUDIENCIA%20CTP\CONTRATO%20-%20NACION.pdf" TargetMode="External"/><Relationship Id="rId323" Type="http://schemas.openxmlformats.org/officeDocument/2006/relationships/hyperlink" Target="file:///\\Aresep-files-01\dep$\Proveeduria\CONTRATACIONES\Jorge%20Romero\2017\DECISION%20INICIAL%202017CD-000054-ARESEP%20PUBLICACION%20CVC\OFERTA.pdf" TargetMode="External"/><Relationship Id="rId344" Type="http://schemas.openxmlformats.org/officeDocument/2006/relationships/hyperlink" Target="file:///\\Aresep-files-01\dep$\Proveeduria\CONTRATACIONES\Jorge%20Romero\2017\DECISION%20INICIAL%202017CD-000069-ARESEP%20PUBLICACION%20NATURAL%20PARTNERS\CONTRATO.pdf" TargetMode="External"/><Relationship Id="rId20" Type="http://schemas.openxmlformats.org/officeDocument/2006/relationships/hyperlink" Target="file:///\\Aresep-files-01\dep$\Proveeduria\CONTRATACIONES\Franklin%20Jaubert\2017\Servicios%20Generales\Telefonos,%20pantallas\Especificaciones%20t&#233;cnicas%20Telefonos,%20TV%2012-06-2017.doc" TargetMode="External"/><Relationship Id="rId41" Type="http://schemas.openxmlformats.org/officeDocument/2006/relationships/hyperlink" Target="file:///\\Aresep-files-01\dep$\Proveeduria\CONTRATACIONES\Daniela%20Jarquin\2017\Compras\Compras%20-%20Expediente%20F&#237;sico\2017CD-000028-ARESEP%20Correos\Cartel%202017CD-000028-ARESEP%20Correos%20de%20Costa%20Rica%20art%20138.docx" TargetMode="External"/><Relationship Id="rId62" Type="http://schemas.openxmlformats.org/officeDocument/2006/relationships/hyperlink" Target="file:///\\Aresep-files-01\dep$\Proveeduria\CONTRATACIONES\Jorge%20Romero\2017\DECISION%20INICIAL%202017CD-000036-ARESEP%20PUBLICACION%20CVC\DECISION%20INICIAL.pdf" TargetMode="External"/><Relationship Id="rId83" Type="http://schemas.openxmlformats.org/officeDocument/2006/relationships/hyperlink" Target="file:///\\Aresep-files-01\dep$\Proveeduria\CONTRATACIONES\Contratos%20-%20Merlink\2017CD-000018-0008300001%20EGO.pdf" TargetMode="External"/><Relationship Id="rId179" Type="http://schemas.openxmlformats.org/officeDocument/2006/relationships/hyperlink" Target="file:///\\Aresep-files-01\dep$\Proveeduria\CONTRATACIONES\Franklin%20Jaubert\2017\Recursos%20Humanos\Plataforma%20Web\Especificaciones%20T&#233;cnicas%20plataforma%20web%2014-09.docx" TargetMode="External"/><Relationship Id="rId365" Type="http://schemas.openxmlformats.org/officeDocument/2006/relationships/hyperlink" Target="file:///\\Aresep-files-01\dep$\Proveeduria\CONTRATACIONES\Daniela%20Jarquin\2017\Compras\Compras%20-%20Expediente%20F&#237;sico\2017CD-000048-ARESEP%20Programa%20de%20Seguimiento%20IT\DECISION%20INICIAL.pdf" TargetMode="External"/><Relationship Id="rId190" Type="http://schemas.openxmlformats.org/officeDocument/2006/relationships/hyperlink" Target="file:///\\Aresep-files-01\dep$\Proveeduria\CONTRATACIONES\Daniela%20Jarquin\2017\Compras\Compras%20-%20Expediente%20Digital%20Merlink\Contrataciones\28.%20IT%20-%20Uniformes\Especificaciones%20t&#233;cnicas%20-%20Camisas%20y%20pantalones%20para%20giras%20de%20trabajo.pdf" TargetMode="External"/><Relationship Id="rId204" Type="http://schemas.openxmlformats.org/officeDocument/2006/relationships/hyperlink" Target="file:///\\Aresep-files-01\dep$\Proveeduria\CONTRATACIONES\Contratos%20-%20Merlink\2017CD-000042-0008300001%20STE.pdf" TargetMode="External"/><Relationship Id="rId225" Type="http://schemas.openxmlformats.org/officeDocument/2006/relationships/hyperlink" Target="file:///\\Aresep-files-01\dep$\Proveeduria\CONTRATACIONES\Contratos%20-%20Merlink\2017CD-000060-0008300001%20DORIZ.pdf" TargetMode="External"/><Relationship Id="rId246" Type="http://schemas.openxmlformats.org/officeDocument/2006/relationships/hyperlink" Target="file:///\\Aresep-files-01\dep$\Proveeduria\CONTRATACIONES\Jorge%20Romero\2017\DECISION%20INICIAL%202017CD-000017-ARESEP\DECISION%20INICIAL.pdf" TargetMode="External"/><Relationship Id="rId267" Type="http://schemas.openxmlformats.org/officeDocument/2006/relationships/hyperlink" Target="file:///\\Aresep-files-01\dep$\Proveeduria\CONTRATACIONES\Jorge%20Romero\2017\DECISION%20INICIAL%202017CD-000025-ARESEP%20PUBLICACION%20CONV%20AUD%20RUTA%20550\DECISION%20INICIAL.pdf" TargetMode="External"/><Relationship Id="rId288" Type="http://schemas.openxmlformats.org/officeDocument/2006/relationships/hyperlink" Target="file:///\\Aresep-files-01\dep$\Proveeduria\CONTRATACIONES\Jorge%20Romero\2017\DECISION%20INICIAL%202017CD-000034-ARESEP%20PUBLICACION%20RECOPE%20MAYO\OFERTA.pdf" TargetMode="External"/><Relationship Id="rId106" Type="http://schemas.openxmlformats.org/officeDocument/2006/relationships/hyperlink" Target="file:///\\Aresep-files-01\dep$\Proveeduria\CONTRATACIONES\Daniela%20Jarquin\2017\Compras\Compras%20-%20Expediente%20Digital%20Merlink\Contrataciones\20.%20DGAU%20-%20Focus%20Group\Especificaciones%20t&#233;cnicas%20-%20Focus%20Group.pdf" TargetMode="External"/><Relationship Id="rId127" Type="http://schemas.openxmlformats.org/officeDocument/2006/relationships/hyperlink" Target="file:///\\Aresep-files-01\dep$\Proveeduria\CONTRATACIONES\Jorge%20Romero\2017\DECISION%20INICIAL%202017CD-000003-ARESEP\DECISION%20INICIAL.pdf" TargetMode="External"/><Relationship Id="rId313" Type="http://schemas.openxmlformats.org/officeDocument/2006/relationships/hyperlink" Target="file:///\\Aresep-files-01\dep$\Proveeduria\CONTRATACIONES\Jorge%20Romero\2017\DECISION%20INICIAL%202017CD-000051-ARESEP%20PUBLICACION%20RECOPE%20AGOSTO%202017\DECISION%20INICIAL.pdf" TargetMode="External"/><Relationship Id="rId10" Type="http://schemas.openxmlformats.org/officeDocument/2006/relationships/hyperlink" Target="file:///\\Aresep-files-01\dep$\Proveeduria\CONTRATACIONES\Franklin%20Jaubert\2017\DEP\cartuchos\Especificaciones%20tecnicas%20-%20Tintas%20y%20T&#243;ner%202017%20.doc" TargetMode="External"/><Relationship Id="rId31" Type="http://schemas.openxmlformats.org/officeDocument/2006/relationships/hyperlink" Target="file:///\\Aresep-files-01\dep$\Proveeduria\CONTRATACIONES\Daniela%20Jarquin\2017\Compras\Compras%20-%20Expediente%20Digital%20Merlink\Contrataciones\8.%20DGAU%20-%20Carpetas%20y%20brochures\Especificaciones%20t&#233;cnicas%20-%20Carpetas%20y%20brochures%201%20DEP.pdf" TargetMode="External"/><Relationship Id="rId52" Type="http://schemas.openxmlformats.org/officeDocument/2006/relationships/hyperlink" Target="file:///\\Aresep-files-01\dep$\Proveeduria\CONTRATACIONES\Daniela%20Jarquin\2017\Compras\Compras%20-%20Expediente%20F&#237;sico\2017CD-000042-ARESEP%20Demanda%20de%20pasajeros%20UCR%20IT\Cartel%202017CD-000042-ARESEP%20Demanda%20de%20pasajeros%20UCR%20FINAL.pdf" TargetMode="External"/><Relationship Id="rId73" Type="http://schemas.openxmlformats.org/officeDocument/2006/relationships/hyperlink" Target="file:///\\Aresep-files-01\dep$\Proveeduria\CONTRATACIONES\Contratos%20-%20Merlink\2017CD-000009-0008300001.pdf" TargetMode="External"/><Relationship Id="rId94" Type="http://schemas.openxmlformats.org/officeDocument/2006/relationships/hyperlink" Target="file:///\\Aresep-files-01\dep$\Proveeduria\CONTRATACIONES\Contratos%20-%20Merlink\2017CD-000028-0008300001.pdf" TargetMode="External"/><Relationship Id="rId148" Type="http://schemas.openxmlformats.org/officeDocument/2006/relationships/hyperlink" Target="file:///\\Aresep-files-01\dep$\Proveeduria\CONTRATACIONES\Daniela%20Jarquin\2017\Compras\Compras%20-%20Expediente%20F&#237;sico\2017CD-000028-ARESEP%20Correos\O.%20C.%208957-2017%20CORREOS%20-%20%5bFIRMADO%5d%20(2).pdf" TargetMode="External"/><Relationship Id="rId169" Type="http://schemas.openxmlformats.org/officeDocument/2006/relationships/hyperlink" Target="file:///\\Aresep-files-01\dep$\Proveeduria\CONTRATACIONES\Contratos%20-%20Merlink\2017LA-000006-0008300001%20GEOTECNOLOG&#205;AS.pdf" TargetMode="External"/><Relationship Id="rId334" Type="http://schemas.openxmlformats.org/officeDocument/2006/relationships/hyperlink" Target="file:///\\Aresep-files-01\dep$\Proveeduria\CONTRATACIONES\Jorge%20Romero\2017\DECISION%20INICIAL%202017CD-000063-ARESEP%20PUBLICACION%20RECOPE%20Noviembre\OFERTA.pdf" TargetMode="External"/><Relationship Id="rId355" Type="http://schemas.openxmlformats.org/officeDocument/2006/relationships/hyperlink" Target="file:///\\Aresep-files-01\dep$\Proveeduria\CONTRATACIONES\Daniela%20Jarquin\2017\Compras\Compras%20-%20Expediente%20F&#237;sico\2017CD-000058-ARESEP%20Pauta%20publicitaria\DECISION%20INICIAL.pdf" TargetMode="External"/><Relationship Id="rId376" Type="http://schemas.openxmlformats.org/officeDocument/2006/relationships/hyperlink" Target="file:///\\Aresep-files-01\dep$\Proveeduria\CONTRATACIONES\Franklin%20Jaubert\2017\AI\2017CD-000038-ARESEP%20Renovaci&#243;n%20IDEA\DECISION%20INICIAL.pdf" TargetMode="External"/><Relationship Id="rId4" Type="http://schemas.openxmlformats.org/officeDocument/2006/relationships/hyperlink" Target="file:///\\Aresep-files-01\dep$\Proveeduria\CONTRATACIONES\Franklin%20Jaubert\2017\DEP\Papel%20Bond%2020\Especificaciones%20tecnicas%20Papel%20Bond%2020%20.doc" TargetMode="External"/><Relationship Id="rId180" Type="http://schemas.openxmlformats.org/officeDocument/2006/relationships/hyperlink" Target="file:///\\Aresep-files-01\dep$\Proveeduria\CONTRATACIONES\Daniela%20Jarquin\2017\Compras\Compras%20-%20Expediente%20Digital%20Merlink\Contrataciones\22.%20IE%20-%20Tiquete%20a%20Uruguay\Especificaciones%20t&#233;cnicas%20-%20Tiquete%20%20San%20Jos&#233;%20-%20Uruguay%20-%20San%20Jos&#233;.pdf" TargetMode="External"/><Relationship Id="rId215" Type="http://schemas.openxmlformats.org/officeDocument/2006/relationships/hyperlink" Target="file:///\\Aresep-files-01\dep$\Proveeduria\CONTRATACIONES\Contratos%20-%20Merlink\2017CD-000050-0008300001.pdf" TargetMode="External"/><Relationship Id="rId236" Type="http://schemas.openxmlformats.org/officeDocument/2006/relationships/hyperlink" Target="file:///\\Aresep-files-01\dep$\Proveeduria\CONTRATACIONES\Jorge%20Romero\2017\DECISION%20INICIAL%202017CD-000013-ARESEP%20PUBLICACION%20RESOLUCION%20RIT-010-2017\OFERTA.pdf" TargetMode="External"/><Relationship Id="rId257" Type="http://schemas.openxmlformats.org/officeDocument/2006/relationships/hyperlink" Target="file:///\\Aresep-files-01\dep$\Proveeduria\CONTRATACIONES\Jorge%20Romero\2017\DECISION%20INICIAL%202017CD-000020-ARESEP%20REPARACION%20FOTOCOPIADORA%20DEP\CONTRATO.pdf" TargetMode="External"/><Relationship Id="rId278" Type="http://schemas.openxmlformats.org/officeDocument/2006/relationships/hyperlink" Target="file:///\\Aresep-files-01\dep$\Proveeduria\CONTRATACIONES\Jorge%20Romero\2017\DECISION%20INICIAL%202017CD-000029-ARESEP%20PUBLICACION%20AVISO\CONTRATO%20%20-%20PROPERIODIC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E56"/>
  <sheetViews>
    <sheetView workbookViewId="0">
      <selection activeCell="B2" sqref="B2:E2"/>
    </sheetView>
  </sheetViews>
  <sheetFormatPr baseColWidth="10" defaultColWidth="11.42578125" defaultRowHeight="15" x14ac:dyDescent="0.25"/>
  <cols>
    <col min="1" max="1" width="5.7109375" style="1" customWidth="1"/>
    <col min="2" max="2" width="32.85546875" style="1" customWidth="1"/>
    <col min="3" max="3" width="68.7109375" style="4" customWidth="1"/>
    <col min="4" max="4" width="50.7109375" style="101" customWidth="1"/>
    <col min="5" max="5" width="29" style="3" customWidth="1"/>
    <col min="6" max="16384" width="11.42578125" style="1"/>
  </cols>
  <sheetData>
    <row r="2" spans="2:5" ht="23.25" x14ac:dyDescent="0.25">
      <c r="B2" s="316" t="s">
        <v>1096</v>
      </c>
      <c r="C2" s="316"/>
      <c r="D2" s="316"/>
      <c r="E2" s="316"/>
    </row>
    <row r="3" spans="2:5" ht="15.75" thickBot="1" x14ac:dyDescent="0.3"/>
    <row r="4" spans="2:5" ht="16.5" thickBot="1" x14ac:dyDescent="0.3">
      <c r="B4" s="317" t="s">
        <v>59</v>
      </c>
      <c r="C4" s="318"/>
      <c r="D4" s="318"/>
      <c r="E4" s="319"/>
    </row>
    <row r="5" spans="2:5" ht="16.5" thickBot="1" x14ac:dyDescent="0.3">
      <c r="B5" s="5" t="s">
        <v>1662</v>
      </c>
      <c r="C5" s="13" t="s">
        <v>61</v>
      </c>
      <c r="D5" s="13" t="s">
        <v>62</v>
      </c>
      <c r="E5" s="6" t="s">
        <v>1</v>
      </c>
    </row>
    <row r="6" spans="2:5" ht="15.75" thickBot="1" x14ac:dyDescent="0.3">
      <c r="B6" s="96" t="s">
        <v>3</v>
      </c>
      <c r="C6" s="30" t="s">
        <v>2</v>
      </c>
      <c r="D6" s="28" t="s">
        <v>14</v>
      </c>
      <c r="E6" s="60">
        <v>7300</v>
      </c>
    </row>
    <row r="7" spans="2:5" ht="30.75" thickBot="1" x14ac:dyDescent="0.3">
      <c r="B7" s="96" t="s">
        <v>6</v>
      </c>
      <c r="C7" s="30" t="s">
        <v>5</v>
      </c>
      <c r="D7" s="28" t="s">
        <v>7</v>
      </c>
      <c r="E7" s="60">
        <v>12000</v>
      </c>
    </row>
    <row r="8" spans="2:5" ht="45.75" thickBot="1" x14ac:dyDescent="0.3">
      <c r="B8" s="96" t="s">
        <v>9</v>
      </c>
      <c r="C8" s="97" t="s">
        <v>8</v>
      </c>
      <c r="D8" s="28" t="s">
        <v>10</v>
      </c>
      <c r="E8" s="60">
        <v>5000</v>
      </c>
    </row>
    <row r="9" spans="2:5" ht="60.75" thickBot="1" x14ac:dyDescent="0.3">
      <c r="B9" s="96" t="s">
        <v>12</v>
      </c>
      <c r="C9" s="97" t="s">
        <v>11</v>
      </c>
      <c r="D9" s="28" t="s">
        <v>13</v>
      </c>
      <c r="E9" s="61">
        <v>4410000</v>
      </c>
    </row>
    <row r="10" spans="2:5" ht="90.75" thickBot="1" x14ac:dyDescent="0.3">
      <c r="B10" s="96" t="s">
        <v>16</v>
      </c>
      <c r="C10" s="97" t="s">
        <v>15</v>
      </c>
      <c r="D10" s="28" t="s">
        <v>17</v>
      </c>
      <c r="E10" s="60">
        <v>2500</v>
      </c>
    </row>
    <row r="11" spans="2:5" ht="30.75" thickBot="1" x14ac:dyDescent="0.3">
      <c r="B11" s="96" t="s">
        <v>18</v>
      </c>
      <c r="C11" s="97" t="s">
        <v>569</v>
      </c>
      <c r="D11" s="28" t="s">
        <v>244</v>
      </c>
      <c r="E11" s="60">
        <v>90607.8</v>
      </c>
    </row>
    <row r="12" spans="2:5" ht="30.75" thickBot="1" x14ac:dyDescent="0.3">
      <c r="B12" s="96" t="s">
        <v>20</v>
      </c>
      <c r="C12" s="97" t="s">
        <v>19</v>
      </c>
      <c r="D12" s="28" t="s">
        <v>21</v>
      </c>
      <c r="E12" s="60">
        <v>10294.299999999999</v>
      </c>
    </row>
    <row r="13" spans="2:5" ht="30.75" thickBot="1" x14ac:dyDescent="0.3">
      <c r="B13" s="96" t="s">
        <v>23</v>
      </c>
      <c r="C13" s="97" t="s">
        <v>22</v>
      </c>
      <c r="D13" s="28" t="s">
        <v>24</v>
      </c>
      <c r="E13" s="61">
        <v>1499510</v>
      </c>
    </row>
    <row r="14" spans="2:5" ht="15.75" thickBot="1" x14ac:dyDescent="0.3">
      <c r="B14" s="96" t="s">
        <v>25</v>
      </c>
      <c r="C14" s="97" t="s">
        <v>26</v>
      </c>
      <c r="D14" s="28" t="s">
        <v>27</v>
      </c>
      <c r="E14" s="61">
        <v>4149360</v>
      </c>
    </row>
    <row r="15" spans="2:5" ht="45.75" thickBot="1" x14ac:dyDescent="0.3">
      <c r="B15" s="96" t="s">
        <v>29</v>
      </c>
      <c r="C15" s="97" t="s">
        <v>28</v>
      </c>
      <c r="D15" s="28" t="s">
        <v>30</v>
      </c>
      <c r="E15" s="61">
        <v>8000000</v>
      </c>
    </row>
    <row r="16" spans="2:5" ht="30.75" thickBot="1" x14ac:dyDescent="0.3">
      <c r="B16" s="96" t="s">
        <v>32</v>
      </c>
      <c r="C16" s="97" t="s">
        <v>31</v>
      </c>
      <c r="D16" s="28" t="s">
        <v>33</v>
      </c>
      <c r="E16" s="60">
        <v>9887.5</v>
      </c>
    </row>
    <row r="17" spans="2:5" ht="30.75" thickBot="1" x14ac:dyDescent="0.3">
      <c r="B17" s="96" t="s">
        <v>35</v>
      </c>
      <c r="C17" s="97" t="s">
        <v>34</v>
      </c>
      <c r="D17" s="28" t="s">
        <v>36</v>
      </c>
      <c r="E17" s="61">
        <v>8650000</v>
      </c>
    </row>
    <row r="18" spans="2:5" ht="45.75" thickBot="1" x14ac:dyDescent="0.3">
      <c r="B18" s="96" t="s">
        <v>38</v>
      </c>
      <c r="C18" s="97" t="s">
        <v>37</v>
      </c>
      <c r="D18" s="28" t="s">
        <v>39</v>
      </c>
      <c r="E18" s="61">
        <v>1400000</v>
      </c>
    </row>
    <row r="19" spans="2:5" ht="15.75" thickBot="1" x14ac:dyDescent="0.3">
      <c r="B19" s="321" t="s">
        <v>41</v>
      </c>
      <c r="C19" s="322" t="s">
        <v>40</v>
      </c>
      <c r="D19" s="28" t="s">
        <v>42</v>
      </c>
      <c r="E19" s="61">
        <v>181229.74</v>
      </c>
    </row>
    <row r="20" spans="2:5" ht="15.75" thickBot="1" x14ac:dyDescent="0.3">
      <c r="B20" s="321"/>
      <c r="C20" s="322"/>
      <c r="D20" s="28" t="s">
        <v>43</v>
      </c>
      <c r="E20" s="60">
        <v>7645.58</v>
      </c>
    </row>
    <row r="21" spans="2:5" ht="15.75" thickBot="1" x14ac:dyDescent="0.3">
      <c r="B21" s="321"/>
      <c r="C21" s="322"/>
      <c r="D21" s="28" t="s">
        <v>44</v>
      </c>
      <c r="E21" s="60">
        <v>3070.2</v>
      </c>
    </row>
    <row r="22" spans="2:5" ht="15.75" thickBot="1" x14ac:dyDescent="0.3">
      <c r="B22" s="321"/>
      <c r="C22" s="322"/>
      <c r="D22" s="28" t="s">
        <v>45</v>
      </c>
      <c r="E22" s="61">
        <v>729799.2</v>
      </c>
    </row>
    <row r="23" spans="2:5" ht="15.75" thickBot="1" x14ac:dyDescent="0.3">
      <c r="B23" s="321"/>
      <c r="C23" s="322"/>
      <c r="D23" s="28" t="s">
        <v>46</v>
      </c>
      <c r="E23" s="61">
        <v>840042</v>
      </c>
    </row>
    <row r="24" spans="2:5" ht="30.75" thickBot="1" x14ac:dyDescent="0.3">
      <c r="B24" s="321" t="s">
        <v>48</v>
      </c>
      <c r="C24" s="322" t="s">
        <v>47</v>
      </c>
      <c r="D24" s="28" t="s">
        <v>49</v>
      </c>
      <c r="E24" s="61">
        <v>555400</v>
      </c>
    </row>
    <row r="25" spans="2:5" ht="15.75" thickBot="1" x14ac:dyDescent="0.3">
      <c r="B25" s="321"/>
      <c r="C25" s="322"/>
      <c r="D25" s="28" t="s">
        <v>50</v>
      </c>
      <c r="E25" s="61">
        <v>249600</v>
      </c>
    </row>
    <row r="26" spans="2:5" ht="15.75" thickBot="1" x14ac:dyDescent="0.3">
      <c r="B26" s="321"/>
      <c r="C26" s="322"/>
      <c r="D26" s="28" t="s">
        <v>51</v>
      </c>
      <c r="E26" s="61">
        <v>454000</v>
      </c>
    </row>
    <row r="27" spans="2:5" ht="15.75" thickBot="1" x14ac:dyDescent="0.3">
      <c r="B27" s="321"/>
      <c r="C27" s="322"/>
      <c r="D27" s="28" t="s">
        <v>52</v>
      </c>
      <c r="E27" s="61">
        <v>876200</v>
      </c>
    </row>
    <row r="28" spans="2:5" ht="90.75" thickBot="1" x14ac:dyDescent="0.3">
      <c r="B28" s="96" t="s">
        <v>54</v>
      </c>
      <c r="C28" s="97" t="s">
        <v>53</v>
      </c>
      <c r="D28" s="28" t="s">
        <v>55</v>
      </c>
      <c r="E28" s="61">
        <v>3470600</v>
      </c>
    </row>
    <row r="29" spans="2:5" ht="90.75" thickBot="1" x14ac:dyDescent="0.3">
      <c r="B29" s="96" t="s">
        <v>56</v>
      </c>
      <c r="C29" s="97" t="s">
        <v>57</v>
      </c>
      <c r="D29" s="28" t="s">
        <v>58</v>
      </c>
      <c r="E29" s="61">
        <v>23000000</v>
      </c>
    </row>
    <row r="30" spans="2:5" ht="15.75" thickBot="1" x14ac:dyDescent="0.3">
      <c r="B30" s="98"/>
      <c r="C30" s="99"/>
      <c r="D30" s="21"/>
      <c r="E30" s="100"/>
    </row>
    <row r="31" spans="2:5" ht="16.5" thickBot="1" x14ac:dyDescent="0.3">
      <c r="B31" s="320" t="s">
        <v>60</v>
      </c>
      <c r="C31" s="320"/>
      <c r="D31" s="320"/>
      <c r="E31" s="320"/>
    </row>
    <row r="32" spans="2:5" ht="16.5" thickBot="1" x14ac:dyDescent="0.3">
      <c r="B32" s="66" t="s">
        <v>0</v>
      </c>
      <c r="C32" s="13" t="s">
        <v>61</v>
      </c>
      <c r="D32" s="22" t="s">
        <v>4</v>
      </c>
      <c r="E32" s="68" t="s">
        <v>1</v>
      </c>
    </row>
    <row r="33" spans="2:5" ht="15.75" thickBot="1" x14ac:dyDescent="0.3">
      <c r="B33" s="321" t="s">
        <v>63</v>
      </c>
      <c r="C33" s="322" t="s">
        <v>40</v>
      </c>
      <c r="D33" s="28" t="s">
        <v>64</v>
      </c>
      <c r="E33" s="60">
        <v>942.42</v>
      </c>
    </row>
    <row r="34" spans="2:5" ht="15.75" thickBot="1" x14ac:dyDescent="0.3">
      <c r="B34" s="321"/>
      <c r="C34" s="322"/>
      <c r="D34" s="28" t="s">
        <v>65</v>
      </c>
      <c r="E34" s="60">
        <v>13483.68</v>
      </c>
    </row>
    <row r="35" spans="2:5" ht="15.75" thickBot="1" x14ac:dyDescent="0.3">
      <c r="B35" s="321"/>
      <c r="C35" s="322"/>
      <c r="D35" s="28" t="s">
        <v>27</v>
      </c>
      <c r="E35" s="60">
        <v>867.84</v>
      </c>
    </row>
    <row r="36" spans="2:5" ht="30.75" thickBot="1" x14ac:dyDescent="0.3">
      <c r="B36" s="321"/>
      <c r="C36" s="322"/>
      <c r="D36" s="28" t="s">
        <v>66</v>
      </c>
      <c r="E36" s="60">
        <v>949.2</v>
      </c>
    </row>
    <row r="37" spans="2:5" ht="15.75" thickBot="1" x14ac:dyDescent="0.3">
      <c r="B37" s="321"/>
      <c r="C37" s="322"/>
      <c r="D37" s="28" t="s">
        <v>67</v>
      </c>
      <c r="E37" s="60">
        <v>2450.54</v>
      </c>
    </row>
    <row r="38" spans="2:5" ht="30.75" thickBot="1" x14ac:dyDescent="0.3">
      <c r="B38" s="321"/>
      <c r="C38" s="322"/>
      <c r="D38" s="28" t="s">
        <v>68</v>
      </c>
      <c r="E38" s="60">
        <v>4917.2299999999996</v>
      </c>
    </row>
    <row r="39" spans="2:5" ht="15.75" thickBot="1" x14ac:dyDescent="0.3">
      <c r="B39" s="321"/>
      <c r="C39" s="322"/>
      <c r="D39" s="28" t="s">
        <v>69</v>
      </c>
      <c r="E39" s="60">
        <v>14066.24</v>
      </c>
    </row>
    <row r="40" spans="2:5" ht="15.75" thickBot="1" x14ac:dyDescent="0.3">
      <c r="B40" s="96" t="s">
        <v>71</v>
      </c>
      <c r="C40" s="30" t="s">
        <v>70</v>
      </c>
      <c r="D40" s="28" t="s">
        <v>239</v>
      </c>
      <c r="E40" s="61">
        <v>10000000</v>
      </c>
    </row>
    <row r="41" spans="2:5" ht="30.75" thickBot="1" x14ac:dyDescent="0.3">
      <c r="B41" s="323" t="s">
        <v>73</v>
      </c>
      <c r="C41" s="322" t="s">
        <v>72</v>
      </c>
      <c r="D41" s="28" t="s">
        <v>74</v>
      </c>
      <c r="E41" s="60">
        <v>39087.599999999999</v>
      </c>
    </row>
    <row r="42" spans="2:5" ht="30.75" thickBot="1" x14ac:dyDescent="0.3">
      <c r="B42" s="323"/>
      <c r="C42" s="322"/>
      <c r="D42" s="28" t="s">
        <v>75</v>
      </c>
      <c r="E42" s="60">
        <v>735.58</v>
      </c>
    </row>
    <row r="43" spans="2:5" ht="30.75" thickBot="1" x14ac:dyDescent="0.3">
      <c r="B43" s="323"/>
      <c r="C43" s="322"/>
      <c r="D43" s="28" t="s">
        <v>76</v>
      </c>
      <c r="E43" s="60">
        <v>5168.9399999999996</v>
      </c>
    </row>
    <row r="44" spans="2:5" ht="15.75" thickBot="1" x14ac:dyDescent="0.3">
      <c r="B44" s="323"/>
      <c r="C44" s="322"/>
      <c r="D44" s="28" t="s">
        <v>77</v>
      </c>
      <c r="E44" s="60">
        <v>5166</v>
      </c>
    </row>
    <row r="45" spans="2:5" ht="15.75" thickBot="1" x14ac:dyDescent="0.3">
      <c r="B45" s="323"/>
      <c r="C45" s="322"/>
      <c r="D45" s="28" t="s">
        <v>33</v>
      </c>
      <c r="E45" s="60">
        <v>4407</v>
      </c>
    </row>
    <row r="46" spans="2:5" ht="15.75" thickBot="1" x14ac:dyDescent="0.3">
      <c r="B46" s="323"/>
      <c r="C46" s="322"/>
      <c r="D46" s="28" t="s">
        <v>78</v>
      </c>
      <c r="E46" s="60">
        <v>1500.54</v>
      </c>
    </row>
    <row r="47" spans="2:5" ht="15.75" thickBot="1" x14ac:dyDescent="0.3">
      <c r="B47" s="323"/>
      <c r="C47" s="322"/>
      <c r="D47" s="28" t="s">
        <v>79</v>
      </c>
      <c r="E47" s="60">
        <v>274.83999999999997</v>
      </c>
    </row>
    <row r="48" spans="2:5" ht="15.75" thickBot="1" x14ac:dyDescent="0.3">
      <c r="B48" s="96" t="s">
        <v>81</v>
      </c>
      <c r="C48" s="30" t="s">
        <v>80</v>
      </c>
      <c r="D48" s="28" t="s">
        <v>240</v>
      </c>
      <c r="E48" s="61">
        <v>3750000</v>
      </c>
    </row>
    <row r="49" spans="2:5" ht="15.75" thickBot="1" x14ac:dyDescent="0.3">
      <c r="B49" s="98"/>
      <c r="C49" s="102"/>
      <c r="D49" s="21"/>
      <c r="E49" s="100"/>
    </row>
    <row r="50" spans="2:5" ht="16.5" thickBot="1" x14ac:dyDescent="0.3">
      <c r="B50" s="320" t="s">
        <v>82</v>
      </c>
      <c r="C50" s="320"/>
      <c r="D50" s="320"/>
      <c r="E50" s="320"/>
    </row>
    <row r="51" spans="2:5" ht="16.5" thickBot="1" x14ac:dyDescent="0.3">
      <c r="B51" s="66" t="s">
        <v>0</v>
      </c>
      <c r="C51" s="13" t="s">
        <v>61</v>
      </c>
      <c r="D51" s="22" t="s">
        <v>4</v>
      </c>
      <c r="E51" s="68" t="s">
        <v>1</v>
      </c>
    </row>
    <row r="52" spans="2:5" ht="15.75" thickBot="1" x14ac:dyDescent="0.3">
      <c r="B52" s="321" t="s">
        <v>84</v>
      </c>
      <c r="C52" s="322" t="s">
        <v>83</v>
      </c>
      <c r="D52" s="28" t="s">
        <v>85</v>
      </c>
      <c r="E52" s="60">
        <v>3342.54</v>
      </c>
    </row>
    <row r="53" spans="2:5" ht="15.75" thickBot="1" x14ac:dyDescent="0.3">
      <c r="B53" s="321"/>
      <c r="C53" s="322"/>
      <c r="D53" s="28" t="s">
        <v>86</v>
      </c>
      <c r="E53" s="60">
        <v>13905.14</v>
      </c>
    </row>
    <row r="54" spans="2:5" ht="30.75" thickBot="1" x14ac:dyDescent="0.3">
      <c r="B54" s="321"/>
      <c r="C54" s="322"/>
      <c r="D54" s="28" t="s">
        <v>87</v>
      </c>
      <c r="E54" s="60">
        <v>310.19</v>
      </c>
    </row>
    <row r="55" spans="2:5" ht="15.75" thickBot="1" x14ac:dyDescent="0.3">
      <c r="B55" s="321"/>
      <c r="C55" s="322"/>
      <c r="D55" s="28" t="s">
        <v>88</v>
      </c>
      <c r="E55" s="60">
        <v>38332.97</v>
      </c>
    </row>
    <row r="56" spans="2:5" ht="30.75" thickBot="1" x14ac:dyDescent="0.3">
      <c r="B56" s="321"/>
      <c r="C56" s="322"/>
      <c r="D56" s="28" t="s">
        <v>89</v>
      </c>
      <c r="E56" s="60">
        <v>164513.34</v>
      </c>
    </row>
  </sheetData>
  <mergeCells count="14">
    <mergeCell ref="B52:B56"/>
    <mergeCell ref="C52:C56"/>
    <mergeCell ref="B19:B23"/>
    <mergeCell ref="C19:C23"/>
    <mergeCell ref="B24:B27"/>
    <mergeCell ref="C24:C27"/>
    <mergeCell ref="B2:E2"/>
    <mergeCell ref="B4:E4"/>
    <mergeCell ref="B31:E31"/>
    <mergeCell ref="B50:E50"/>
    <mergeCell ref="B33:B39"/>
    <mergeCell ref="C33:C39"/>
    <mergeCell ref="B41:B47"/>
    <mergeCell ref="C41:C4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E79"/>
  <sheetViews>
    <sheetView workbookViewId="0">
      <selection activeCell="B2" sqref="B2:E2"/>
    </sheetView>
  </sheetViews>
  <sheetFormatPr baseColWidth="10" defaultColWidth="11.42578125" defaultRowHeight="15" x14ac:dyDescent="0.25"/>
  <cols>
    <col min="1" max="1" width="5.7109375" style="1" customWidth="1"/>
    <col min="2" max="2" width="32.85546875" style="1" customWidth="1"/>
    <col min="3" max="3" width="68.7109375" style="4" customWidth="1"/>
    <col min="4" max="4" width="50.7109375" style="101" customWidth="1"/>
    <col min="5" max="5" width="29" style="3" customWidth="1"/>
    <col min="6" max="16384" width="11.42578125" style="1"/>
  </cols>
  <sheetData>
    <row r="2" spans="2:5" ht="23.25" x14ac:dyDescent="0.25">
      <c r="B2" s="316" t="s">
        <v>1095</v>
      </c>
      <c r="C2" s="316"/>
      <c r="D2" s="316"/>
      <c r="E2" s="316"/>
    </row>
    <row r="3" spans="2:5" ht="15.75" thickBot="1" x14ac:dyDescent="0.3"/>
    <row r="4" spans="2:5" ht="16.5" thickBot="1" x14ac:dyDescent="0.3">
      <c r="B4" s="317" t="s">
        <v>59</v>
      </c>
      <c r="C4" s="318"/>
      <c r="D4" s="318"/>
      <c r="E4" s="319"/>
    </row>
    <row r="5" spans="2:5" ht="16.5" thickBot="1" x14ac:dyDescent="0.3">
      <c r="B5" s="67" t="s">
        <v>1662</v>
      </c>
      <c r="C5" s="22" t="s">
        <v>61</v>
      </c>
      <c r="D5" s="22" t="s">
        <v>62</v>
      </c>
      <c r="E5" s="68" t="s">
        <v>1</v>
      </c>
    </row>
    <row r="6" spans="2:5" ht="75.75" thickBot="1" x14ac:dyDescent="0.3">
      <c r="B6" s="96" t="s">
        <v>90</v>
      </c>
      <c r="C6" s="30" t="s">
        <v>1663</v>
      </c>
      <c r="D6" s="28" t="s">
        <v>91</v>
      </c>
      <c r="E6" s="60">
        <v>20000</v>
      </c>
    </row>
    <row r="7" spans="2:5" ht="30.75" thickBot="1" x14ac:dyDescent="0.3">
      <c r="B7" s="96" t="s">
        <v>92</v>
      </c>
      <c r="C7" s="30" t="s">
        <v>1664</v>
      </c>
      <c r="D7" s="28" t="s">
        <v>93</v>
      </c>
      <c r="E7" s="60">
        <v>44499.66</v>
      </c>
    </row>
    <row r="8" spans="2:5" ht="30.75" thickBot="1" x14ac:dyDescent="0.3">
      <c r="B8" s="96" t="s">
        <v>94</v>
      </c>
      <c r="C8" s="97" t="s">
        <v>1665</v>
      </c>
      <c r="D8" s="28" t="s">
        <v>95</v>
      </c>
      <c r="E8" s="60">
        <v>20000</v>
      </c>
    </row>
    <row r="9" spans="2:5" ht="33" customHeight="1" thickBot="1" x14ac:dyDescent="0.3">
      <c r="B9" s="96" t="s">
        <v>96</v>
      </c>
      <c r="C9" s="97" t="s">
        <v>1666</v>
      </c>
      <c r="D9" s="28" t="s">
        <v>27</v>
      </c>
      <c r="E9" s="61">
        <v>2105244.2400000002</v>
      </c>
    </row>
    <row r="10" spans="2:5" ht="45.75" thickBot="1" x14ac:dyDescent="0.3">
      <c r="B10" s="96" t="s">
        <v>97</v>
      </c>
      <c r="C10" s="97" t="s">
        <v>1667</v>
      </c>
      <c r="D10" s="28" t="s">
        <v>98</v>
      </c>
      <c r="E10" s="61">
        <v>10290000</v>
      </c>
    </row>
    <row r="11" spans="2:5" ht="45.75" thickBot="1" x14ac:dyDescent="0.3">
      <c r="B11" s="96" t="s">
        <v>99</v>
      </c>
      <c r="C11" s="97" t="s">
        <v>1668</v>
      </c>
      <c r="D11" s="28" t="s">
        <v>100</v>
      </c>
      <c r="E11" s="61">
        <v>3350000</v>
      </c>
    </row>
    <row r="12" spans="2:5" ht="33" customHeight="1" thickBot="1" x14ac:dyDescent="0.3">
      <c r="B12" s="96" t="s">
        <v>102</v>
      </c>
      <c r="C12" s="97" t="s">
        <v>1669</v>
      </c>
      <c r="D12" s="28" t="s">
        <v>101</v>
      </c>
      <c r="E12" s="61">
        <v>1350000</v>
      </c>
    </row>
    <row r="13" spans="2:5" ht="60.75" thickBot="1" x14ac:dyDescent="0.3">
      <c r="B13" s="96" t="s">
        <v>104</v>
      </c>
      <c r="C13" s="97" t="s">
        <v>103</v>
      </c>
      <c r="D13" s="28" t="s">
        <v>105</v>
      </c>
      <c r="E13" s="60">
        <v>2950</v>
      </c>
    </row>
    <row r="14" spans="2:5" ht="45.75" thickBot="1" x14ac:dyDescent="0.3">
      <c r="B14" s="96" t="s">
        <v>107</v>
      </c>
      <c r="C14" s="97" t="s">
        <v>106</v>
      </c>
      <c r="D14" s="28" t="s">
        <v>108</v>
      </c>
      <c r="E14" s="61">
        <v>9500000</v>
      </c>
    </row>
    <row r="15" spans="2:5" ht="60.75" thickBot="1" x14ac:dyDescent="0.3">
      <c r="B15" s="96" t="s">
        <v>110</v>
      </c>
      <c r="C15" s="97" t="s">
        <v>109</v>
      </c>
      <c r="D15" s="28" t="s">
        <v>14</v>
      </c>
      <c r="E15" s="60">
        <v>10846.6</v>
      </c>
    </row>
    <row r="16" spans="2:5" ht="75.75" thickBot="1" x14ac:dyDescent="0.3">
      <c r="B16" s="96" t="s">
        <v>112</v>
      </c>
      <c r="C16" s="97" t="s">
        <v>111</v>
      </c>
      <c r="D16" s="28" t="s">
        <v>113</v>
      </c>
      <c r="E16" s="60">
        <v>2291</v>
      </c>
    </row>
    <row r="17" spans="2:5" ht="90.75" thickBot="1" x14ac:dyDescent="0.3">
      <c r="B17" s="96" t="s">
        <v>115</v>
      </c>
      <c r="C17" s="97" t="s">
        <v>114</v>
      </c>
      <c r="D17" s="28" t="s">
        <v>85</v>
      </c>
      <c r="E17" s="60">
        <v>3300</v>
      </c>
    </row>
    <row r="18" spans="2:5" ht="60.75" thickBot="1" x14ac:dyDescent="0.3">
      <c r="B18" s="96" t="s">
        <v>116</v>
      </c>
      <c r="C18" s="97" t="s">
        <v>1670</v>
      </c>
      <c r="D18" s="28" t="s">
        <v>117</v>
      </c>
      <c r="E18" s="60">
        <v>17000</v>
      </c>
    </row>
    <row r="19" spans="2:5" ht="60.75" thickBot="1" x14ac:dyDescent="0.3">
      <c r="B19" s="96" t="s">
        <v>118</v>
      </c>
      <c r="C19" s="97" t="s">
        <v>1671</v>
      </c>
      <c r="D19" s="28" t="s">
        <v>119</v>
      </c>
      <c r="E19" s="60">
        <v>14430.67</v>
      </c>
    </row>
    <row r="20" spans="2:5" ht="90.75" thickBot="1" x14ac:dyDescent="0.3">
      <c r="B20" s="96" t="s">
        <v>120</v>
      </c>
      <c r="C20" s="97" t="s">
        <v>1672</v>
      </c>
      <c r="D20" s="28" t="s">
        <v>121</v>
      </c>
      <c r="E20" s="60">
        <v>1050</v>
      </c>
    </row>
    <row r="21" spans="2:5" ht="45.75" thickBot="1" x14ac:dyDescent="0.3">
      <c r="B21" s="96" t="s">
        <v>122</v>
      </c>
      <c r="C21" s="97" t="s">
        <v>1673</v>
      </c>
      <c r="D21" s="28" t="s">
        <v>123</v>
      </c>
      <c r="E21" s="60">
        <v>19500</v>
      </c>
    </row>
    <row r="22" spans="2:5" ht="60.75" thickBot="1" x14ac:dyDescent="0.3">
      <c r="B22" s="96" t="s">
        <v>124</v>
      </c>
      <c r="C22" s="97" t="s">
        <v>1674</v>
      </c>
      <c r="D22" s="28" t="s">
        <v>125</v>
      </c>
      <c r="E22" s="61">
        <v>2000000</v>
      </c>
    </row>
    <row r="23" spans="2:5" ht="60.75" thickBot="1" x14ac:dyDescent="0.3">
      <c r="B23" s="96" t="s">
        <v>126</v>
      </c>
      <c r="C23" s="97" t="s">
        <v>1675</v>
      </c>
      <c r="D23" s="28" t="s">
        <v>108</v>
      </c>
      <c r="E23" s="61">
        <v>10900000</v>
      </c>
    </row>
    <row r="24" spans="2:5" ht="33" customHeight="1" thickBot="1" x14ac:dyDescent="0.3">
      <c r="B24" s="96" t="s">
        <v>128</v>
      </c>
      <c r="C24" s="97" t="s">
        <v>127</v>
      </c>
      <c r="D24" s="28" t="s">
        <v>129</v>
      </c>
      <c r="E24" s="61">
        <v>6780000</v>
      </c>
    </row>
    <row r="25" spans="2:5" ht="33" customHeight="1" thickBot="1" x14ac:dyDescent="0.3">
      <c r="B25" s="96" t="s">
        <v>130</v>
      </c>
      <c r="C25" s="97" t="s">
        <v>131</v>
      </c>
      <c r="D25" s="28" t="s">
        <v>132</v>
      </c>
      <c r="E25" s="60">
        <v>10266.049999999999</v>
      </c>
    </row>
    <row r="26" spans="2:5" ht="45.75" thickBot="1" x14ac:dyDescent="0.3">
      <c r="B26" s="96" t="s">
        <v>133</v>
      </c>
      <c r="C26" s="97" t="s">
        <v>1676</v>
      </c>
      <c r="D26" s="28" t="s">
        <v>98</v>
      </c>
      <c r="E26" s="61">
        <v>6000000</v>
      </c>
    </row>
    <row r="27" spans="2:5" ht="33" customHeight="1" thickBot="1" x14ac:dyDescent="0.3">
      <c r="B27" s="96" t="s">
        <v>135</v>
      </c>
      <c r="C27" s="97" t="s">
        <v>664</v>
      </c>
      <c r="D27" s="28" t="s">
        <v>27</v>
      </c>
      <c r="E27" s="61">
        <v>2339100</v>
      </c>
    </row>
    <row r="28" spans="2:5" ht="33" customHeight="1" thickBot="1" x14ac:dyDescent="0.3">
      <c r="B28" s="96" t="s">
        <v>136</v>
      </c>
      <c r="C28" s="97" t="s">
        <v>1677</v>
      </c>
      <c r="D28" s="28" t="s">
        <v>137</v>
      </c>
      <c r="E28" s="61">
        <v>2380000</v>
      </c>
    </row>
    <row r="29" spans="2:5" ht="33" customHeight="1" thickBot="1" x14ac:dyDescent="0.3">
      <c r="B29" s="96" t="s">
        <v>139</v>
      </c>
      <c r="C29" s="97" t="s">
        <v>138</v>
      </c>
      <c r="D29" s="28" t="s">
        <v>77</v>
      </c>
      <c r="E29" s="60">
        <v>5166.5</v>
      </c>
    </row>
    <row r="30" spans="2:5" ht="33" customHeight="1" thickBot="1" x14ac:dyDescent="0.3">
      <c r="B30" s="96" t="s">
        <v>140</v>
      </c>
      <c r="C30" s="97" t="s">
        <v>1678</v>
      </c>
      <c r="D30" s="28" t="s">
        <v>141</v>
      </c>
      <c r="E30" s="60">
        <v>7683.75</v>
      </c>
    </row>
    <row r="31" spans="2:5" ht="45.75" thickBot="1" x14ac:dyDescent="0.3">
      <c r="B31" s="96" t="s">
        <v>142</v>
      </c>
      <c r="C31" s="97" t="s">
        <v>1679</v>
      </c>
      <c r="D31" s="28" t="s">
        <v>143</v>
      </c>
      <c r="E31" s="60">
        <v>19850</v>
      </c>
    </row>
    <row r="32" spans="2:5" ht="33" customHeight="1" thickBot="1" x14ac:dyDescent="0.3">
      <c r="B32" s="324" t="s">
        <v>145</v>
      </c>
      <c r="C32" s="327" t="s">
        <v>144</v>
      </c>
      <c r="D32" s="28" t="s">
        <v>146</v>
      </c>
      <c r="E32" s="60">
        <v>1880.28</v>
      </c>
    </row>
    <row r="33" spans="2:5" ht="33" customHeight="1" thickBot="1" x14ac:dyDescent="0.3">
      <c r="B33" s="326"/>
      <c r="C33" s="329"/>
      <c r="D33" s="28" t="s">
        <v>147</v>
      </c>
      <c r="E33" s="60">
        <v>19503.8</v>
      </c>
    </row>
    <row r="34" spans="2:5" ht="45.75" thickBot="1" x14ac:dyDescent="0.3">
      <c r="B34" s="96" t="s">
        <v>149</v>
      </c>
      <c r="C34" s="97" t="s">
        <v>148</v>
      </c>
      <c r="D34" s="28" t="s">
        <v>150</v>
      </c>
      <c r="E34" s="61">
        <v>9000000</v>
      </c>
    </row>
    <row r="35" spans="2:5" ht="30.75" thickBot="1" x14ac:dyDescent="0.3">
      <c r="B35" s="96" t="s">
        <v>152</v>
      </c>
      <c r="C35" s="97" t="s">
        <v>151</v>
      </c>
      <c r="D35" s="28" t="s">
        <v>153</v>
      </c>
      <c r="E35" s="61">
        <v>10220019.1</v>
      </c>
    </row>
    <row r="36" spans="2:5" ht="45.75" thickBot="1" x14ac:dyDescent="0.3">
      <c r="B36" s="96" t="s">
        <v>155</v>
      </c>
      <c r="C36" s="97" t="s">
        <v>154</v>
      </c>
      <c r="D36" s="28" t="s">
        <v>156</v>
      </c>
      <c r="E36" s="61">
        <v>2499791</v>
      </c>
    </row>
    <row r="37" spans="2:5" ht="60.75" thickBot="1" x14ac:dyDescent="0.3">
      <c r="B37" s="96" t="s">
        <v>157</v>
      </c>
      <c r="C37" s="97" t="s">
        <v>158</v>
      </c>
      <c r="D37" s="28" t="s">
        <v>100</v>
      </c>
      <c r="E37" s="61">
        <v>3500000</v>
      </c>
    </row>
    <row r="38" spans="2:5" ht="60.75" thickBot="1" x14ac:dyDescent="0.3">
      <c r="B38" s="96" t="s">
        <v>160</v>
      </c>
      <c r="C38" s="97" t="s">
        <v>159</v>
      </c>
      <c r="D38" s="28" t="s">
        <v>161</v>
      </c>
      <c r="E38" s="61">
        <v>3500000</v>
      </c>
    </row>
    <row r="39" spans="2:5" ht="45.75" thickBot="1" x14ac:dyDescent="0.3">
      <c r="B39" s="96" t="s">
        <v>163</v>
      </c>
      <c r="C39" s="97" t="s">
        <v>162</v>
      </c>
      <c r="D39" s="28" t="s">
        <v>164</v>
      </c>
      <c r="E39" s="61">
        <v>5000000</v>
      </c>
    </row>
    <row r="40" spans="2:5" ht="45.75" thickBot="1" x14ac:dyDescent="0.3">
      <c r="B40" s="96" t="s">
        <v>166</v>
      </c>
      <c r="C40" s="97" t="s">
        <v>165</v>
      </c>
      <c r="D40" s="28" t="s">
        <v>167</v>
      </c>
      <c r="E40" s="61">
        <v>4495000</v>
      </c>
    </row>
    <row r="41" spans="2:5" ht="45.75" thickBot="1" x14ac:dyDescent="0.3">
      <c r="B41" s="96" t="s">
        <v>169</v>
      </c>
      <c r="C41" s="97" t="s">
        <v>168</v>
      </c>
      <c r="D41" s="28" t="s">
        <v>108</v>
      </c>
      <c r="E41" s="61">
        <v>5500000</v>
      </c>
    </row>
    <row r="42" spans="2:5" ht="33" customHeight="1" thickBot="1" x14ac:dyDescent="0.3">
      <c r="B42" s="96" t="s">
        <v>170</v>
      </c>
      <c r="C42" s="97" t="s">
        <v>134</v>
      </c>
      <c r="D42" s="28" t="s">
        <v>27</v>
      </c>
      <c r="E42" s="61">
        <v>2869635</v>
      </c>
    </row>
    <row r="43" spans="2:5" ht="45.75" thickBot="1" x14ac:dyDescent="0.3">
      <c r="B43" s="96" t="s">
        <v>172</v>
      </c>
      <c r="C43" s="97" t="s">
        <v>171</v>
      </c>
      <c r="D43" s="28" t="s">
        <v>33</v>
      </c>
      <c r="E43" s="60">
        <v>11345</v>
      </c>
    </row>
    <row r="44" spans="2:5" ht="33" customHeight="1" thickBot="1" x14ac:dyDescent="0.3">
      <c r="B44" s="324" t="s">
        <v>174</v>
      </c>
      <c r="C44" s="327" t="s">
        <v>173</v>
      </c>
      <c r="D44" s="28" t="s">
        <v>175</v>
      </c>
      <c r="E44" s="60">
        <v>17500</v>
      </c>
    </row>
    <row r="45" spans="2:5" ht="33" customHeight="1" thickBot="1" x14ac:dyDescent="0.3">
      <c r="B45" s="326"/>
      <c r="C45" s="329"/>
      <c r="D45" s="28" t="s">
        <v>176</v>
      </c>
      <c r="E45" s="61">
        <v>230520</v>
      </c>
    </row>
    <row r="46" spans="2:5" ht="33" customHeight="1" thickBot="1" x14ac:dyDescent="0.3">
      <c r="B46" s="96" t="s">
        <v>178</v>
      </c>
      <c r="C46" s="97" t="s">
        <v>177</v>
      </c>
      <c r="D46" s="28" t="s">
        <v>179</v>
      </c>
      <c r="E46" s="61">
        <v>7125000</v>
      </c>
    </row>
    <row r="47" spans="2:5" ht="33" customHeight="1" thickBot="1" x14ac:dyDescent="0.3">
      <c r="B47" s="96" t="s">
        <v>181</v>
      </c>
      <c r="C47" s="97" t="s">
        <v>180</v>
      </c>
      <c r="D47" s="28" t="s">
        <v>14</v>
      </c>
      <c r="E47" s="60">
        <v>3445</v>
      </c>
    </row>
    <row r="48" spans="2:5" ht="33" customHeight="1" thickBot="1" x14ac:dyDescent="0.3">
      <c r="B48" s="96" t="s">
        <v>183</v>
      </c>
      <c r="C48" s="97" t="s">
        <v>182</v>
      </c>
      <c r="D48" s="28" t="s">
        <v>184</v>
      </c>
      <c r="E48" s="60">
        <v>13244</v>
      </c>
    </row>
    <row r="49" spans="2:5" ht="33" customHeight="1" thickBot="1" x14ac:dyDescent="0.3">
      <c r="B49" s="96" t="s">
        <v>186</v>
      </c>
      <c r="C49" s="97" t="s">
        <v>185</v>
      </c>
      <c r="D49" s="28" t="s">
        <v>187</v>
      </c>
      <c r="E49" s="60">
        <v>5967.61</v>
      </c>
    </row>
    <row r="50" spans="2:5" ht="15.75" thickBot="1" x14ac:dyDescent="0.3">
      <c r="B50" s="98"/>
      <c r="C50" s="99"/>
      <c r="D50" s="21"/>
      <c r="E50" s="86"/>
    </row>
    <row r="51" spans="2:5" ht="16.5" thickBot="1" x14ac:dyDescent="0.3">
      <c r="B51" s="320" t="s">
        <v>60</v>
      </c>
      <c r="C51" s="320"/>
      <c r="D51" s="320"/>
      <c r="E51" s="320"/>
    </row>
    <row r="52" spans="2:5" ht="16.5" thickBot="1" x14ac:dyDescent="0.3">
      <c r="B52" s="66" t="s">
        <v>0</v>
      </c>
      <c r="C52" s="22" t="s">
        <v>61</v>
      </c>
      <c r="D52" s="22" t="s">
        <v>4</v>
      </c>
      <c r="E52" s="68" t="s">
        <v>1</v>
      </c>
    </row>
    <row r="53" spans="2:5" ht="35.25" customHeight="1" thickBot="1" x14ac:dyDescent="0.3">
      <c r="B53" s="324" t="s">
        <v>188</v>
      </c>
      <c r="C53" s="327" t="s">
        <v>40</v>
      </c>
      <c r="D53" s="28" t="s">
        <v>78</v>
      </c>
      <c r="E53" s="60">
        <v>827.16</v>
      </c>
    </row>
    <row r="54" spans="2:5" ht="35.25" customHeight="1" thickBot="1" x14ac:dyDescent="0.3">
      <c r="B54" s="325"/>
      <c r="C54" s="328"/>
      <c r="D54" s="28" t="s">
        <v>46</v>
      </c>
      <c r="E54" s="60">
        <v>27221.41</v>
      </c>
    </row>
    <row r="55" spans="2:5" ht="35.25" customHeight="1" thickBot="1" x14ac:dyDescent="0.3">
      <c r="B55" s="325"/>
      <c r="C55" s="328"/>
      <c r="D55" s="28" t="s">
        <v>189</v>
      </c>
      <c r="E55" s="60">
        <v>628.28</v>
      </c>
    </row>
    <row r="56" spans="2:5" ht="35.25" customHeight="1" thickBot="1" x14ac:dyDescent="0.3">
      <c r="B56" s="325"/>
      <c r="C56" s="328"/>
      <c r="D56" s="28" t="s">
        <v>190</v>
      </c>
      <c r="E56" s="60">
        <v>1484.82</v>
      </c>
    </row>
    <row r="57" spans="2:5" ht="35.25" customHeight="1" thickBot="1" x14ac:dyDescent="0.3">
      <c r="B57" s="325"/>
      <c r="C57" s="328"/>
      <c r="D57" s="28" t="s">
        <v>191</v>
      </c>
      <c r="E57" s="60">
        <v>774.89</v>
      </c>
    </row>
    <row r="58" spans="2:5" ht="35.25" customHeight="1" thickBot="1" x14ac:dyDescent="0.3">
      <c r="B58" s="325"/>
      <c r="C58" s="328"/>
      <c r="D58" s="28" t="s">
        <v>69</v>
      </c>
      <c r="E58" s="61">
        <v>6828754.2999999998</v>
      </c>
    </row>
    <row r="59" spans="2:5" ht="35.25" customHeight="1" thickBot="1" x14ac:dyDescent="0.3">
      <c r="B59" s="325"/>
      <c r="C59" s="328"/>
      <c r="D59" s="28" t="s">
        <v>192</v>
      </c>
      <c r="E59" s="60">
        <v>1761.67</v>
      </c>
    </row>
    <row r="60" spans="2:5" ht="35.25" customHeight="1" thickBot="1" x14ac:dyDescent="0.3">
      <c r="B60" s="326"/>
      <c r="C60" s="329"/>
      <c r="D60" s="28" t="s">
        <v>42</v>
      </c>
      <c r="E60" s="61">
        <v>737116.07</v>
      </c>
    </row>
    <row r="61" spans="2:5" ht="60.75" thickBot="1" x14ac:dyDescent="0.3">
      <c r="B61" s="96" t="s">
        <v>194</v>
      </c>
      <c r="C61" s="97" t="s">
        <v>193</v>
      </c>
      <c r="D61" s="28" t="s">
        <v>98</v>
      </c>
      <c r="E61" s="60">
        <v>18000</v>
      </c>
    </row>
    <row r="62" spans="2:5" ht="30.75" thickBot="1" x14ac:dyDescent="0.3">
      <c r="B62" s="96" t="s">
        <v>196</v>
      </c>
      <c r="C62" s="97" t="s">
        <v>195</v>
      </c>
      <c r="D62" s="28" t="s">
        <v>189</v>
      </c>
      <c r="E62" s="61">
        <v>13288800</v>
      </c>
    </row>
    <row r="63" spans="2:5" ht="30.75" thickBot="1" x14ac:dyDescent="0.3">
      <c r="B63" s="96" t="s">
        <v>198</v>
      </c>
      <c r="C63" s="97" t="s">
        <v>197</v>
      </c>
      <c r="D63" s="28" t="s">
        <v>129</v>
      </c>
      <c r="E63" s="61">
        <v>9000000</v>
      </c>
    </row>
    <row r="64" spans="2:5" ht="33.75" customHeight="1" thickBot="1" x14ac:dyDescent="0.3">
      <c r="B64" s="324" t="s">
        <v>200</v>
      </c>
      <c r="C64" s="327" t="s">
        <v>199</v>
      </c>
      <c r="D64" s="28" t="s">
        <v>79</v>
      </c>
      <c r="E64" s="60">
        <v>1773.38</v>
      </c>
    </row>
    <row r="65" spans="2:5" ht="33.75" customHeight="1" thickBot="1" x14ac:dyDescent="0.3">
      <c r="B65" s="325"/>
      <c r="C65" s="328"/>
      <c r="D65" s="28" t="s">
        <v>201</v>
      </c>
      <c r="E65" s="61">
        <v>768000</v>
      </c>
    </row>
    <row r="66" spans="2:5" ht="33.75" customHeight="1" thickBot="1" x14ac:dyDescent="0.3">
      <c r="B66" s="326"/>
      <c r="C66" s="329"/>
      <c r="D66" s="28" t="s">
        <v>202</v>
      </c>
      <c r="E66" s="60">
        <v>58484</v>
      </c>
    </row>
    <row r="67" spans="2:5" ht="30.75" customHeight="1" thickBot="1" x14ac:dyDescent="0.3">
      <c r="B67" s="96" t="s">
        <v>204</v>
      </c>
      <c r="C67" s="97" t="s">
        <v>203</v>
      </c>
      <c r="D67" s="28" t="s">
        <v>241</v>
      </c>
      <c r="E67" s="61">
        <v>5237000</v>
      </c>
    </row>
    <row r="68" spans="2:5" ht="45.75" thickBot="1" x14ac:dyDescent="0.3">
      <c r="B68" s="96" t="s">
        <v>206</v>
      </c>
      <c r="C68" s="97" t="s">
        <v>205</v>
      </c>
      <c r="D68" s="28" t="s">
        <v>242</v>
      </c>
      <c r="E68" s="61">
        <v>47329347.640000001</v>
      </c>
    </row>
    <row r="69" spans="2:5" ht="30.75" customHeight="1" thickBot="1" x14ac:dyDescent="0.3">
      <c r="B69" s="96" t="s">
        <v>208</v>
      </c>
      <c r="C69" s="97" t="s">
        <v>207</v>
      </c>
      <c r="D69" s="28" t="s">
        <v>209</v>
      </c>
      <c r="E69" s="60">
        <v>48500</v>
      </c>
    </row>
    <row r="70" spans="2:5" ht="45.75" thickBot="1" x14ac:dyDescent="0.3">
      <c r="B70" s="118" t="s">
        <v>1730</v>
      </c>
      <c r="C70" s="119" t="s">
        <v>1731</v>
      </c>
      <c r="D70" s="31" t="s">
        <v>1913</v>
      </c>
      <c r="E70" s="120">
        <v>15000000</v>
      </c>
    </row>
    <row r="71" spans="2:5" ht="15.75" thickBot="1" x14ac:dyDescent="0.3">
      <c r="B71" s="98"/>
      <c r="C71" s="99"/>
      <c r="D71" s="21"/>
      <c r="E71" s="86"/>
    </row>
    <row r="72" spans="2:5" ht="16.5" thickBot="1" x14ac:dyDescent="0.3">
      <c r="B72" s="320" t="s">
        <v>82</v>
      </c>
      <c r="C72" s="320"/>
      <c r="D72" s="320"/>
      <c r="E72" s="320"/>
    </row>
    <row r="73" spans="2:5" ht="16.5" thickBot="1" x14ac:dyDescent="0.3">
      <c r="B73" s="66" t="s">
        <v>0</v>
      </c>
      <c r="C73" s="22" t="s">
        <v>61</v>
      </c>
      <c r="D73" s="22" t="s">
        <v>4</v>
      </c>
      <c r="E73" s="68" t="s">
        <v>1</v>
      </c>
    </row>
    <row r="74" spans="2:5" ht="33" customHeight="1" thickBot="1" x14ac:dyDescent="0.3">
      <c r="B74" s="324" t="s">
        <v>211</v>
      </c>
      <c r="C74" s="327" t="s">
        <v>210</v>
      </c>
      <c r="D74" s="28" t="s">
        <v>113</v>
      </c>
      <c r="E74" s="60">
        <v>122587.95</v>
      </c>
    </row>
    <row r="75" spans="2:5" ht="33" customHeight="1" thickBot="1" x14ac:dyDescent="0.3">
      <c r="B75" s="325"/>
      <c r="C75" s="328"/>
      <c r="D75" s="28" t="s">
        <v>88</v>
      </c>
      <c r="E75" s="60">
        <v>5232.5200000000004</v>
      </c>
    </row>
    <row r="76" spans="2:5" ht="33" customHeight="1" thickBot="1" x14ac:dyDescent="0.3">
      <c r="B76" s="325"/>
      <c r="C76" s="328"/>
      <c r="D76" s="28" t="s">
        <v>189</v>
      </c>
      <c r="E76" s="60">
        <v>2771.55</v>
      </c>
    </row>
    <row r="77" spans="2:5" ht="33" customHeight="1" thickBot="1" x14ac:dyDescent="0.3">
      <c r="B77" s="325"/>
      <c r="C77" s="328"/>
      <c r="D77" s="28" t="s">
        <v>212</v>
      </c>
      <c r="E77" s="60">
        <v>14068.5</v>
      </c>
    </row>
    <row r="78" spans="2:5" ht="33" customHeight="1" thickBot="1" x14ac:dyDescent="0.3">
      <c r="B78" s="326"/>
      <c r="C78" s="329"/>
      <c r="D78" s="28" t="s">
        <v>85</v>
      </c>
      <c r="E78" s="60">
        <v>16262.96</v>
      </c>
    </row>
    <row r="79" spans="2:5" ht="33" customHeight="1" thickBot="1" x14ac:dyDescent="0.3">
      <c r="B79" s="96" t="s">
        <v>214</v>
      </c>
      <c r="C79" s="30" t="s">
        <v>213</v>
      </c>
      <c r="D79" s="28" t="s">
        <v>243</v>
      </c>
      <c r="E79" s="61">
        <v>33555017</v>
      </c>
    </row>
  </sheetData>
  <mergeCells count="14">
    <mergeCell ref="B74:B78"/>
    <mergeCell ref="C74:C78"/>
    <mergeCell ref="B2:E2"/>
    <mergeCell ref="B4:E4"/>
    <mergeCell ref="B51:E51"/>
    <mergeCell ref="B72:E72"/>
    <mergeCell ref="B32:B33"/>
    <mergeCell ref="C32:C33"/>
    <mergeCell ref="B44:B45"/>
    <mergeCell ref="C44:C45"/>
    <mergeCell ref="B53:B60"/>
    <mergeCell ref="C53:C60"/>
    <mergeCell ref="B64:B66"/>
    <mergeCell ref="C64:C66"/>
  </mergeCells>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E51"/>
  <sheetViews>
    <sheetView workbookViewId="0">
      <selection activeCell="B2" sqref="B2:E2"/>
    </sheetView>
  </sheetViews>
  <sheetFormatPr baseColWidth="10" defaultColWidth="11.42578125" defaultRowHeight="15" x14ac:dyDescent="0.25"/>
  <cols>
    <col min="1" max="1" width="5.7109375" style="1" customWidth="1"/>
    <col min="2" max="2" width="32.85546875" style="1" customWidth="1"/>
    <col min="3" max="3" width="68.7109375" style="4" customWidth="1"/>
    <col min="4" max="4" width="50.7109375" style="101" customWidth="1"/>
    <col min="5" max="5" width="29" style="3" customWidth="1"/>
    <col min="6" max="16384" width="11.42578125" style="1"/>
  </cols>
  <sheetData>
    <row r="2" spans="2:5" ht="23.25" x14ac:dyDescent="0.25">
      <c r="B2" s="316" t="s">
        <v>1094</v>
      </c>
      <c r="C2" s="316"/>
      <c r="D2" s="316"/>
      <c r="E2" s="316"/>
    </row>
    <row r="3" spans="2:5" ht="15.75" thickBot="1" x14ac:dyDescent="0.3"/>
    <row r="4" spans="2:5" ht="16.5" thickBot="1" x14ac:dyDescent="0.3">
      <c r="B4" s="317" t="s">
        <v>59</v>
      </c>
      <c r="C4" s="318"/>
      <c r="D4" s="318"/>
      <c r="E4" s="319"/>
    </row>
    <row r="5" spans="2:5" ht="16.5" thickBot="1" x14ac:dyDescent="0.3">
      <c r="B5" s="67" t="s">
        <v>1662</v>
      </c>
      <c r="C5" s="22" t="s">
        <v>61</v>
      </c>
      <c r="D5" s="22" t="s">
        <v>62</v>
      </c>
      <c r="E5" s="68" t="s">
        <v>1</v>
      </c>
    </row>
    <row r="6" spans="2:5" ht="60.75" thickBot="1" x14ac:dyDescent="0.3">
      <c r="B6" s="96" t="s">
        <v>216</v>
      </c>
      <c r="C6" s="30" t="s">
        <v>215</v>
      </c>
      <c r="D6" s="28" t="s">
        <v>217</v>
      </c>
      <c r="E6" s="61">
        <v>10400922.560000001</v>
      </c>
    </row>
    <row r="7" spans="2:5" ht="60.75" thickBot="1" x14ac:dyDescent="0.3">
      <c r="B7" s="96" t="s">
        <v>219</v>
      </c>
      <c r="C7" s="30" t="s">
        <v>218</v>
      </c>
      <c r="D7" s="28" t="s">
        <v>217</v>
      </c>
      <c r="E7" s="61">
        <v>1938060</v>
      </c>
    </row>
    <row r="8" spans="2:5" ht="30.75" thickBot="1" x14ac:dyDescent="0.3">
      <c r="B8" s="96" t="s">
        <v>222</v>
      </c>
      <c r="C8" s="97" t="s">
        <v>220</v>
      </c>
      <c r="D8" s="28" t="s">
        <v>221</v>
      </c>
      <c r="E8" s="60">
        <v>10800</v>
      </c>
    </row>
    <row r="9" spans="2:5" ht="45.75" thickBot="1" x14ac:dyDescent="0.3">
      <c r="B9" s="96" t="s">
        <v>224</v>
      </c>
      <c r="C9" s="97" t="s">
        <v>223</v>
      </c>
      <c r="D9" s="28" t="s">
        <v>225</v>
      </c>
      <c r="E9" s="60">
        <v>20400</v>
      </c>
    </row>
    <row r="10" spans="2:5" ht="60.75" thickBot="1" x14ac:dyDescent="0.3">
      <c r="B10" s="96" t="s">
        <v>227</v>
      </c>
      <c r="C10" s="97" t="s">
        <v>226</v>
      </c>
      <c r="D10" s="28" t="s">
        <v>228</v>
      </c>
      <c r="E10" s="61">
        <v>10500000</v>
      </c>
    </row>
    <row r="11" spans="2:5" ht="30.75" thickBot="1" x14ac:dyDescent="0.3">
      <c r="B11" s="96" t="s">
        <v>230</v>
      </c>
      <c r="C11" s="97" t="s">
        <v>229</v>
      </c>
      <c r="D11" s="28" t="s">
        <v>231</v>
      </c>
      <c r="E11" s="61">
        <v>10396000</v>
      </c>
    </row>
    <row r="12" spans="2:5" ht="30.75" thickBot="1" x14ac:dyDescent="0.3">
      <c r="B12" s="96" t="s">
        <v>234</v>
      </c>
      <c r="C12" s="97" t="s">
        <v>232</v>
      </c>
      <c r="D12" s="28" t="s">
        <v>65</v>
      </c>
      <c r="E12" s="60">
        <v>9122.26</v>
      </c>
    </row>
    <row r="13" spans="2:5" ht="45.75" thickBot="1" x14ac:dyDescent="0.3">
      <c r="B13" s="96" t="s">
        <v>236</v>
      </c>
      <c r="C13" s="97" t="s">
        <v>238</v>
      </c>
      <c r="D13" s="28" t="s">
        <v>108</v>
      </c>
      <c r="E13" s="61">
        <v>10800000</v>
      </c>
    </row>
    <row r="14" spans="2:5" ht="30.75" hidden="1" thickBot="1" x14ac:dyDescent="0.3">
      <c r="B14" s="96" t="s">
        <v>235</v>
      </c>
      <c r="C14" s="97" t="s">
        <v>233</v>
      </c>
      <c r="D14" s="28" t="s">
        <v>237</v>
      </c>
      <c r="E14" s="60">
        <v>10780.2</v>
      </c>
    </row>
    <row r="15" spans="2:5" ht="75.75" thickBot="1" x14ac:dyDescent="0.3">
      <c r="B15" s="96" t="s">
        <v>245</v>
      </c>
      <c r="C15" s="97" t="s">
        <v>246</v>
      </c>
      <c r="D15" s="28" t="s">
        <v>247</v>
      </c>
      <c r="E15" s="60">
        <v>70000</v>
      </c>
    </row>
    <row r="16" spans="2:5" ht="27.75" customHeight="1" thickBot="1" x14ac:dyDescent="0.3">
      <c r="B16" s="96" t="s">
        <v>249</v>
      </c>
      <c r="C16" s="97" t="s">
        <v>248</v>
      </c>
      <c r="D16" s="28" t="s">
        <v>250</v>
      </c>
      <c r="E16" s="60">
        <v>6000</v>
      </c>
    </row>
    <row r="17" spans="2:5" ht="27.75" customHeight="1" thickBot="1" x14ac:dyDescent="0.3">
      <c r="B17" s="96" t="s">
        <v>252</v>
      </c>
      <c r="C17" s="97" t="s">
        <v>251</v>
      </c>
      <c r="D17" s="28" t="s">
        <v>253</v>
      </c>
      <c r="E17" s="60">
        <v>12000</v>
      </c>
    </row>
    <row r="18" spans="2:5" ht="27.75" customHeight="1" thickBot="1" x14ac:dyDescent="0.3">
      <c r="B18" s="96" t="s">
        <v>255</v>
      </c>
      <c r="C18" s="97" t="s">
        <v>254</v>
      </c>
      <c r="D18" s="28" t="s">
        <v>256</v>
      </c>
      <c r="E18" s="61">
        <v>35000000</v>
      </c>
    </row>
    <row r="19" spans="2:5" ht="34.5" customHeight="1" thickBot="1" x14ac:dyDescent="0.3">
      <c r="B19" s="96" t="s">
        <v>258</v>
      </c>
      <c r="C19" s="97" t="s">
        <v>257</v>
      </c>
      <c r="D19" s="28" t="s">
        <v>259</v>
      </c>
      <c r="E19" s="61">
        <v>6750000</v>
      </c>
    </row>
    <row r="20" spans="2:5" ht="34.5" customHeight="1" thickBot="1" x14ac:dyDescent="0.3">
      <c r="B20" s="96" t="s">
        <v>261</v>
      </c>
      <c r="C20" s="97" t="s">
        <v>260</v>
      </c>
      <c r="D20" s="28" t="s">
        <v>262</v>
      </c>
      <c r="E20" s="61">
        <v>3000000</v>
      </c>
    </row>
    <row r="21" spans="2:5" ht="34.5" customHeight="1" thickBot="1" x14ac:dyDescent="0.3">
      <c r="B21" s="96" t="s">
        <v>264</v>
      </c>
      <c r="C21" s="97" t="s">
        <v>263</v>
      </c>
      <c r="D21" s="28" t="s">
        <v>265</v>
      </c>
      <c r="E21" s="61">
        <v>11000000</v>
      </c>
    </row>
    <row r="22" spans="2:5" ht="34.5" customHeight="1" thickBot="1" x14ac:dyDescent="0.3">
      <c r="B22" s="96" t="s">
        <v>267</v>
      </c>
      <c r="C22" s="97" t="s">
        <v>266</v>
      </c>
      <c r="D22" s="28" t="s">
        <v>268</v>
      </c>
      <c r="E22" s="61">
        <v>10700000</v>
      </c>
    </row>
    <row r="23" spans="2:5" ht="34.5" customHeight="1" thickBot="1" x14ac:dyDescent="0.3">
      <c r="B23" s="96" t="s">
        <v>270</v>
      </c>
      <c r="C23" s="97" t="s">
        <v>269</v>
      </c>
      <c r="D23" s="28" t="s">
        <v>271</v>
      </c>
      <c r="E23" s="61">
        <v>5000000</v>
      </c>
    </row>
    <row r="24" spans="2:5" ht="34.5" customHeight="1" thickBot="1" x14ac:dyDescent="0.3">
      <c r="B24" s="96" t="s">
        <v>273</v>
      </c>
      <c r="C24" s="97" t="s">
        <v>272</v>
      </c>
      <c r="D24" s="28" t="s">
        <v>274</v>
      </c>
      <c r="E24" s="61">
        <v>12800000</v>
      </c>
    </row>
    <row r="25" spans="2:5" ht="34.5" customHeight="1" thickBot="1" x14ac:dyDescent="0.3">
      <c r="B25" s="96" t="s">
        <v>276</v>
      </c>
      <c r="C25" s="97" t="s">
        <v>275</v>
      </c>
      <c r="D25" s="28" t="s">
        <v>277</v>
      </c>
      <c r="E25" s="60">
        <v>18860</v>
      </c>
    </row>
    <row r="26" spans="2:5" ht="34.5" customHeight="1" thickBot="1" x14ac:dyDescent="0.3">
      <c r="B26" s="96" t="s">
        <v>279</v>
      </c>
      <c r="C26" s="97" t="s">
        <v>278</v>
      </c>
      <c r="D26" s="28" t="s">
        <v>277</v>
      </c>
      <c r="E26" s="60">
        <v>20780</v>
      </c>
    </row>
    <row r="27" spans="2:5" ht="34.5" customHeight="1" thickBot="1" x14ac:dyDescent="0.3">
      <c r="B27" s="96" t="s">
        <v>281</v>
      </c>
      <c r="C27" s="97" t="s">
        <v>280</v>
      </c>
      <c r="D27" s="28" t="s">
        <v>282</v>
      </c>
      <c r="E27" s="61">
        <v>12980000</v>
      </c>
    </row>
    <row r="28" spans="2:5" ht="34.5" customHeight="1" thickBot="1" x14ac:dyDescent="0.3">
      <c r="B28" s="96" t="s">
        <v>284</v>
      </c>
      <c r="C28" s="97" t="s">
        <v>283</v>
      </c>
      <c r="D28" s="28" t="s">
        <v>285</v>
      </c>
      <c r="E28" s="60">
        <v>12888.7</v>
      </c>
    </row>
    <row r="29" spans="2:5" ht="34.5" customHeight="1" thickBot="1" x14ac:dyDescent="0.3">
      <c r="B29" s="96" t="s">
        <v>287</v>
      </c>
      <c r="C29" s="97" t="s">
        <v>286</v>
      </c>
      <c r="D29" s="28" t="s">
        <v>288</v>
      </c>
      <c r="E29" s="60">
        <v>8000</v>
      </c>
    </row>
    <row r="30" spans="2:5" ht="34.5" customHeight="1" thickBot="1" x14ac:dyDescent="0.3">
      <c r="B30" s="96" t="s">
        <v>290</v>
      </c>
      <c r="C30" s="97" t="s">
        <v>291</v>
      </c>
      <c r="D30" s="28" t="s">
        <v>289</v>
      </c>
      <c r="E30" s="61">
        <v>1620000</v>
      </c>
    </row>
    <row r="31" spans="2:5" ht="34.5" customHeight="1" thickBot="1" x14ac:dyDescent="0.3">
      <c r="B31" s="96" t="s">
        <v>293</v>
      </c>
      <c r="C31" s="97" t="s">
        <v>292</v>
      </c>
      <c r="D31" s="28" t="s">
        <v>108</v>
      </c>
      <c r="E31" s="61">
        <v>4900000</v>
      </c>
    </row>
    <row r="32" spans="2:5" ht="34.5" customHeight="1" thickBot="1" x14ac:dyDescent="0.3">
      <c r="B32" s="96" t="s">
        <v>295</v>
      </c>
      <c r="C32" s="97" t="s">
        <v>294</v>
      </c>
      <c r="D32" s="28" t="s">
        <v>296</v>
      </c>
      <c r="E32" s="60">
        <v>3600</v>
      </c>
    </row>
    <row r="33" spans="2:5" ht="34.5" customHeight="1" thickBot="1" x14ac:dyDescent="0.3">
      <c r="B33" s="96" t="s">
        <v>298</v>
      </c>
      <c r="C33" s="97" t="s">
        <v>297</v>
      </c>
      <c r="D33" s="28" t="s">
        <v>299</v>
      </c>
      <c r="E33" s="61">
        <v>10000000</v>
      </c>
    </row>
    <row r="34" spans="2:5" ht="34.5" customHeight="1" thickBot="1" x14ac:dyDescent="0.3">
      <c r="B34" s="96" t="s">
        <v>301</v>
      </c>
      <c r="C34" s="97" t="s">
        <v>300</v>
      </c>
      <c r="D34" s="28" t="s">
        <v>302</v>
      </c>
      <c r="E34" s="60">
        <v>12048</v>
      </c>
    </row>
    <row r="35" spans="2:5" ht="15" customHeight="1" thickBot="1" x14ac:dyDescent="0.3">
      <c r="B35" s="98"/>
      <c r="C35" s="99"/>
      <c r="D35" s="21"/>
      <c r="E35" s="86"/>
    </row>
    <row r="36" spans="2:5" ht="16.5" thickBot="1" x14ac:dyDescent="0.3">
      <c r="B36" s="320" t="s">
        <v>60</v>
      </c>
      <c r="C36" s="320"/>
      <c r="D36" s="320"/>
      <c r="E36" s="320"/>
    </row>
    <row r="37" spans="2:5" ht="16.5" thickBot="1" x14ac:dyDescent="0.3">
      <c r="B37" s="66" t="s">
        <v>0</v>
      </c>
      <c r="C37" s="13" t="s">
        <v>61</v>
      </c>
      <c r="D37" s="22" t="s">
        <v>4</v>
      </c>
      <c r="E37" s="68" t="s">
        <v>1</v>
      </c>
    </row>
    <row r="38" spans="2:5" ht="15.75" thickBot="1" x14ac:dyDescent="0.3">
      <c r="B38" s="333" t="s">
        <v>304</v>
      </c>
      <c r="C38" s="335" t="s">
        <v>83</v>
      </c>
      <c r="D38" s="90" t="s">
        <v>305</v>
      </c>
      <c r="E38" s="83">
        <v>20270.61</v>
      </c>
    </row>
    <row r="39" spans="2:5" ht="15.75" customHeight="1" thickBot="1" x14ac:dyDescent="0.3">
      <c r="B39" s="334"/>
      <c r="C39" s="336"/>
      <c r="D39" s="90" t="s">
        <v>306</v>
      </c>
      <c r="E39" s="83">
        <v>65352.56</v>
      </c>
    </row>
    <row r="40" spans="2:5" ht="30.75" thickBot="1" x14ac:dyDescent="0.3">
      <c r="B40" s="103" t="s">
        <v>308</v>
      </c>
      <c r="C40" s="104" t="s">
        <v>307</v>
      </c>
      <c r="D40" s="28" t="s">
        <v>309</v>
      </c>
      <c r="E40" s="82" t="s">
        <v>310</v>
      </c>
    </row>
    <row r="41" spans="2:5" ht="30.75" thickBot="1" x14ac:dyDescent="0.3">
      <c r="B41" s="103" t="s">
        <v>311</v>
      </c>
      <c r="C41" s="104" t="s">
        <v>303</v>
      </c>
      <c r="D41" s="90" t="s">
        <v>312</v>
      </c>
      <c r="E41" s="61">
        <v>10000000</v>
      </c>
    </row>
    <row r="42" spans="2:5" ht="30.75" thickBot="1" x14ac:dyDescent="0.3">
      <c r="B42" s="103" t="s">
        <v>315</v>
      </c>
      <c r="C42" s="104" t="s">
        <v>313</v>
      </c>
      <c r="D42" s="90" t="s">
        <v>317</v>
      </c>
      <c r="E42" s="63" t="s">
        <v>318</v>
      </c>
    </row>
    <row r="43" spans="2:5" ht="45.75" thickBot="1" x14ac:dyDescent="0.3">
      <c r="B43" s="103" t="s">
        <v>316</v>
      </c>
      <c r="C43" s="104" t="s">
        <v>314</v>
      </c>
      <c r="D43" s="90" t="s">
        <v>319</v>
      </c>
      <c r="E43" s="83">
        <v>45000</v>
      </c>
    </row>
    <row r="44" spans="2:5" ht="60.75" thickBot="1" x14ac:dyDescent="0.3">
      <c r="B44" s="103" t="s">
        <v>321</v>
      </c>
      <c r="C44" s="104" t="s">
        <v>320</v>
      </c>
      <c r="D44" s="90" t="s">
        <v>322</v>
      </c>
      <c r="E44" s="83">
        <v>100200</v>
      </c>
    </row>
    <row r="45" spans="2:5" ht="45.75" thickBot="1" x14ac:dyDescent="0.3">
      <c r="B45" s="103" t="s">
        <v>323</v>
      </c>
      <c r="C45" s="104" t="s">
        <v>324</v>
      </c>
      <c r="D45" s="90" t="s">
        <v>265</v>
      </c>
      <c r="E45" s="61">
        <v>36600000</v>
      </c>
    </row>
    <row r="46" spans="2:5" ht="15.75" thickBot="1" x14ac:dyDescent="0.3">
      <c r="B46" s="105"/>
      <c r="C46" s="106"/>
      <c r="D46" s="93"/>
      <c r="E46" s="100"/>
    </row>
    <row r="47" spans="2:5" ht="16.5" thickBot="1" x14ac:dyDescent="0.3">
      <c r="B47" s="330" t="s">
        <v>82</v>
      </c>
      <c r="C47" s="331"/>
      <c r="D47" s="331"/>
      <c r="E47" s="332"/>
    </row>
    <row r="48" spans="2:5" ht="16.5" thickBot="1" x14ac:dyDescent="0.3">
      <c r="B48" s="35" t="s">
        <v>0</v>
      </c>
      <c r="C48" s="13" t="s">
        <v>61</v>
      </c>
      <c r="D48" s="13" t="s">
        <v>4</v>
      </c>
      <c r="E48" s="6" t="s">
        <v>1</v>
      </c>
    </row>
    <row r="49" spans="2:5" ht="30.75" thickBot="1" x14ac:dyDescent="0.3">
      <c r="B49" s="88" t="s">
        <v>528</v>
      </c>
      <c r="C49" s="89" t="s">
        <v>529</v>
      </c>
      <c r="D49" s="28" t="s">
        <v>530</v>
      </c>
      <c r="E49" s="61">
        <v>308125750</v>
      </c>
    </row>
    <row r="51" spans="2:5" ht="15.75" x14ac:dyDescent="0.25">
      <c r="B51" s="95"/>
    </row>
  </sheetData>
  <mergeCells count="6">
    <mergeCell ref="B2:E2"/>
    <mergeCell ref="B4:E4"/>
    <mergeCell ref="B36:E36"/>
    <mergeCell ref="B47:E47"/>
    <mergeCell ref="B38:B39"/>
    <mergeCell ref="C38:C39"/>
  </mergeCells>
  <pageMargins left="0.7" right="0.7" top="0.75" bottom="0.7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E101"/>
  <sheetViews>
    <sheetView workbookViewId="0">
      <selection activeCell="B2" sqref="B2:E2"/>
    </sheetView>
  </sheetViews>
  <sheetFormatPr baseColWidth="10" defaultColWidth="11.42578125" defaultRowHeight="15" x14ac:dyDescent="0.25"/>
  <cols>
    <col min="1" max="1" width="5.7109375" style="1" customWidth="1"/>
    <col min="2" max="2" width="32.85546875" style="1" customWidth="1"/>
    <col min="3" max="3" width="68.7109375" style="4" customWidth="1"/>
    <col min="4" max="4" width="50.7109375" style="101" customWidth="1"/>
    <col min="5" max="5" width="29" style="3" customWidth="1"/>
    <col min="6" max="16384" width="11.42578125" style="1"/>
  </cols>
  <sheetData>
    <row r="2" spans="2:5" ht="23.25" x14ac:dyDescent="0.25">
      <c r="B2" s="316" t="s">
        <v>1093</v>
      </c>
      <c r="C2" s="316"/>
      <c r="D2" s="316"/>
      <c r="E2" s="316"/>
    </row>
    <row r="3" spans="2:5" ht="15.75" thickBot="1" x14ac:dyDescent="0.3"/>
    <row r="4" spans="2:5" ht="16.5" thickBot="1" x14ac:dyDescent="0.3">
      <c r="B4" s="317" t="s">
        <v>59</v>
      </c>
      <c r="C4" s="318"/>
      <c r="D4" s="318"/>
      <c r="E4" s="319"/>
    </row>
    <row r="5" spans="2:5" ht="16.5" thickBot="1" x14ac:dyDescent="0.3">
      <c r="B5" s="5" t="s">
        <v>1662</v>
      </c>
      <c r="C5" s="13" t="s">
        <v>61</v>
      </c>
      <c r="D5" s="13" t="s">
        <v>62</v>
      </c>
      <c r="E5" s="6" t="s">
        <v>1</v>
      </c>
    </row>
    <row r="6" spans="2:5" ht="45.75" thickBot="1" x14ac:dyDescent="0.3">
      <c r="B6" s="81" t="s">
        <v>326</v>
      </c>
      <c r="C6" s="29" t="s">
        <v>325</v>
      </c>
      <c r="D6" s="28" t="s">
        <v>327</v>
      </c>
      <c r="E6" s="60">
        <v>20400</v>
      </c>
    </row>
    <row r="7" spans="2:5" ht="30.75" thickBot="1" x14ac:dyDescent="0.3">
      <c r="B7" s="81" t="s">
        <v>329</v>
      </c>
      <c r="C7" s="29" t="s">
        <v>328</v>
      </c>
      <c r="D7" s="28" t="s">
        <v>330</v>
      </c>
      <c r="E7" s="61">
        <v>10400000</v>
      </c>
    </row>
    <row r="8" spans="2:5" ht="30.75" thickBot="1" x14ac:dyDescent="0.3">
      <c r="B8" s="81" t="s">
        <v>332</v>
      </c>
      <c r="C8" s="29" t="s">
        <v>331</v>
      </c>
      <c r="D8" s="28" t="s">
        <v>333</v>
      </c>
      <c r="E8" s="60">
        <v>750</v>
      </c>
    </row>
    <row r="9" spans="2:5" ht="30.75" thickBot="1" x14ac:dyDescent="0.3">
      <c r="B9" s="81" t="s">
        <v>335</v>
      </c>
      <c r="C9" s="29" t="s">
        <v>334</v>
      </c>
      <c r="D9" s="28" t="s">
        <v>336</v>
      </c>
      <c r="E9" s="60">
        <v>11400</v>
      </c>
    </row>
    <row r="10" spans="2:5" ht="45.75" thickBot="1" x14ac:dyDescent="0.3">
      <c r="B10" s="81" t="s">
        <v>338</v>
      </c>
      <c r="C10" s="29" t="s">
        <v>337</v>
      </c>
      <c r="D10" s="28" t="s">
        <v>108</v>
      </c>
      <c r="E10" s="61">
        <v>3000000</v>
      </c>
    </row>
    <row r="11" spans="2:5" ht="60.75" thickBot="1" x14ac:dyDescent="0.3">
      <c r="B11" s="81" t="s">
        <v>340</v>
      </c>
      <c r="C11" s="29" t="s">
        <v>339</v>
      </c>
      <c r="D11" s="28" t="s">
        <v>341</v>
      </c>
      <c r="E11" s="61">
        <v>650000</v>
      </c>
    </row>
    <row r="12" spans="2:5" ht="60.75" thickBot="1" x14ac:dyDescent="0.3">
      <c r="B12" s="81" t="s">
        <v>343</v>
      </c>
      <c r="C12" s="29" t="s">
        <v>342</v>
      </c>
      <c r="D12" s="28" t="s">
        <v>341</v>
      </c>
      <c r="E12" s="61">
        <v>725000</v>
      </c>
    </row>
    <row r="13" spans="2:5" ht="30.75" thickBot="1" x14ac:dyDescent="0.3">
      <c r="B13" s="81" t="s">
        <v>345</v>
      </c>
      <c r="C13" s="29" t="s">
        <v>344</v>
      </c>
      <c r="D13" s="28" t="s">
        <v>288</v>
      </c>
      <c r="E13" s="61">
        <v>3850000</v>
      </c>
    </row>
    <row r="14" spans="2:5" ht="15.75" hidden="1" thickBot="1" x14ac:dyDescent="0.3">
      <c r="B14" s="81"/>
      <c r="C14" s="29"/>
      <c r="D14" s="28"/>
      <c r="E14" s="60"/>
    </row>
    <row r="15" spans="2:5" ht="60.75" thickBot="1" x14ac:dyDescent="0.3">
      <c r="B15" s="81" t="s">
        <v>347</v>
      </c>
      <c r="C15" s="29" t="s">
        <v>346</v>
      </c>
      <c r="D15" s="28" t="s">
        <v>348</v>
      </c>
      <c r="E15" s="61">
        <v>12000000</v>
      </c>
    </row>
    <row r="16" spans="2:5" ht="60.75" thickBot="1" x14ac:dyDescent="0.3">
      <c r="B16" s="81" t="s">
        <v>350</v>
      </c>
      <c r="C16" s="29" t="s">
        <v>349</v>
      </c>
      <c r="D16" s="28" t="s">
        <v>351</v>
      </c>
      <c r="E16" s="61">
        <v>10000000</v>
      </c>
    </row>
    <row r="17" spans="2:5" ht="60.75" thickBot="1" x14ac:dyDescent="0.3">
      <c r="B17" s="81" t="s">
        <v>353</v>
      </c>
      <c r="C17" s="29" t="s">
        <v>352</v>
      </c>
      <c r="D17" s="28" t="s">
        <v>354</v>
      </c>
      <c r="E17" s="61">
        <v>6800000</v>
      </c>
    </row>
    <row r="18" spans="2:5" ht="27.75" customHeight="1" thickBot="1" x14ac:dyDescent="0.3">
      <c r="B18" s="81" t="s">
        <v>356</v>
      </c>
      <c r="C18" s="29" t="s">
        <v>355</v>
      </c>
      <c r="D18" s="28" t="s">
        <v>357</v>
      </c>
      <c r="E18" s="61">
        <v>2800000</v>
      </c>
    </row>
    <row r="19" spans="2:5" ht="30.75" thickBot="1" x14ac:dyDescent="0.3">
      <c r="B19" s="81" t="s">
        <v>359</v>
      </c>
      <c r="C19" s="29" t="s">
        <v>358</v>
      </c>
      <c r="D19" s="28" t="s">
        <v>360</v>
      </c>
      <c r="E19" s="61">
        <v>11300000</v>
      </c>
    </row>
    <row r="20" spans="2:5" ht="30.75" thickBot="1" x14ac:dyDescent="0.3">
      <c r="B20" s="81" t="s">
        <v>362</v>
      </c>
      <c r="C20" s="29" t="s">
        <v>361</v>
      </c>
      <c r="D20" s="28" t="s">
        <v>363</v>
      </c>
      <c r="E20" s="61">
        <v>7951248</v>
      </c>
    </row>
    <row r="21" spans="2:5" ht="30.75" thickBot="1" x14ac:dyDescent="0.3">
      <c r="B21" s="81" t="s">
        <v>365</v>
      </c>
      <c r="C21" s="29" t="s">
        <v>364</v>
      </c>
      <c r="D21" s="28" t="s">
        <v>366</v>
      </c>
      <c r="E21" s="61">
        <v>378500</v>
      </c>
    </row>
    <row r="22" spans="2:5" ht="60.75" thickBot="1" x14ac:dyDescent="0.3">
      <c r="B22" s="81" t="s">
        <v>368</v>
      </c>
      <c r="C22" s="29" t="s">
        <v>367</v>
      </c>
      <c r="D22" s="28" t="s">
        <v>369</v>
      </c>
      <c r="E22" s="61">
        <v>5000000</v>
      </c>
    </row>
    <row r="23" spans="2:5" ht="34.5" hidden="1" customHeight="1" x14ac:dyDescent="0.25">
      <c r="B23" s="81"/>
      <c r="C23" s="29"/>
      <c r="D23" s="28"/>
      <c r="E23" s="61"/>
    </row>
    <row r="24" spans="2:5" ht="34.5" hidden="1" customHeight="1" x14ac:dyDescent="0.25">
      <c r="B24" s="81"/>
      <c r="C24" s="29"/>
      <c r="D24" s="28"/>
      <c r="E24" s="61"/>
    </row>
    <row r="25" spans="2:5" ht="34.5" hidden="1" customHeight="1" x14ac:dyDescent="0.25">
      <c r="B25" s="81"/>
      <c r="C25" s="29"/>
      <c r="D25" s="28"/>
      <c r="E25" s="60"/>
    </row>
    <row r="26" spans="2:5" ht="34.5" hidden="1" customHeight="1" x14ac:dyDescent="0.25">
      <c r="B26" s="81"/>
      <c r="C26" s="29"/>
      <c r="D26" s="28"/>
      <c r="E26" s="60"/>
    </row>
    <row r="27" spans="2:5" ht="34.5" hidden="1" customHeight="1" x14ac:dyDescent="0.25">
      <c r="B27" s="81"/>
      <c r="C27" s="29"/>
      <c r="D27" s="28"/>
      <c r="E27" s="61"/>
    </row>
    <row r="28" spans="2:5" ht="34.5" hidden="1" customHeight="1" x14ac:dyDescent="0.25">
      <c r="B28" s="81"/>
      <c r="C28" s="29"/>
      <c r="D28" s="28"/>
      <c r="E28" s="60"/>
    </row>
    <row r="29" spans="2:5" ht="34.5" hidden="1" customHeight="1" x14ac:dyDescent="0.25">
      <c r="B29" s="81"/>
      <c r="C29" s="29"/>
      <c r="D29" s="28"/>
      <c r="E29" s="60"/>
    </row>
    <row r="30" spans="2:5" ht="34.5" hidden="1" customHeight="1" x14ac:dyDescent="0.25">
      <c r="B30" s="81"/>
      <c r="C30" s="29"/>
      <c r="D30" s="28"/>
      <c r="E30" s="61"/>
    </row>
    <row r="31" spans="2:5" ht="34.5" hidden="1" customHeight="1" x14ac:dyDescent="0.25">
      <c r="B31" s="81"/>
      <c r="C31" s="29"/>
      <c r="D31" s="28"/>
      <c r="E31" s="61"/>
    </row>
    <row r="32" spans="2:5" ht="34.5" hidden="1" customHeight="1" x14ac:dyDescent="0.25">
      <c r="B32" s="81"/>
      <c r="C32" s="29"/>
      <c r="D32" s="28"/>
      <c r="E32" s="60"/>
    </row>
    <row r="33" spans="2:5" ht="34.5" hidden="1" customHeight="1" x14ac:dyDescent="0.25">
      <c r="B33" s="81"/>
      <c r="C33" s="29"/>
      <c r="D33" s="28"/>
      <c r="E33" s="61"/>
    </row>
    <row r="34" spans="2:5" ht="34.5" hidden="1" customHeight="1" thickBot="1" x14ac:dyDescent="0.3">
      <c r="B34" s="81"/>
      <c r="C34" s="29"/>
      <c r="D34" s="28"/>
      <c r="E34" s="60"/>
    </row>
    <row r="35" spans="2:5" ht="39" customHeight="1" thickBot="1" x14ac:dyDescent="0.3">
      <c r="B35" s="81" t="s">
        <v>374</v>
      </c>
      <c r="C35" s="29" t="s">
        <v>375</v>
      </c>
      <c r="D35" s="28" t="s">
        <v>376</v>
      </c>
      <c r="E35" s="61">
        <v>8400000</v>
      </c>
    </row>
    <row r="36" spans="2:5" ht="60.75" thickBot="1" x14ac:dyDescent="0.3">
      <c r="B36" s="81" t="s">
        <v>377</v>
      </c>
      <c r="C36" s="29" t="s">
        <v>378</v>
      </c>
      <c r="D36" s="28" t="s">
        <v>379</v>
      </c>
      <c r="E36" s="61">
        <v>3600000</v>
      </c>
    </row>
    <row r="37" spans="2:5" ht="60.75" thickBot="1" x14ac:dyDescent="0.3">
      <c r="B37" s="81" t="s">
        <v>380</v>
      </c>
      <c r="C37" s="29" t="s">
        <v>381</v>
      </c>
      <c r="D37" s="28" t="s">
        <v>256</v>
      </c>
      <c r="E37" s="61">
        <v>28000000</v>
      </c>
    </row>
    <row r="38" spans="2:5" ht="75.75" thickBot="1" x14ac:dyDescent="0.3">
      <c r="B38" s="81" t="s">
        <v>382</v>
      </c>
      <c r="C38" s="29" t="s">
        <v>383</v>
      </c>
      <c r="D38" s="28" t="s">
        <v>384</v>
      </c>
      <c r="E38" s="61">
        <v>9950000</v>
      </c>
    </row>
    <row r="39" spans="2:5" ht="15" customHeight="1" thickBot="1" x14ac:dyDescent="0.3">
      <c r="B39" s="324" t="s">
        <v>385</v>
      </c>
      <c r="C39" s="327" t="s">
        <v>386</v>
      </c>
      <c r="D39" s="28" t="s">
        <v>387</v>
      </c>
      <c r="E39" s="61">
        <v>2745075.1</v>
      </c>
    </row>
    <row r="40" spans="2:5" ht="15" customHeight="1" thickBot="1" x14ac:dyDescent="0.3">
      <c r="B40" s="325"/>
      <c r="C40" s="328"/>
      <c r="D40" s="28" t="s">
        <v>388</v>
      </c>
      <c r="E40" s="83">
        <v>1920</v>
      </c>
    </row>
    <row r="41" spans="2:5" ht="15" customHeight="1" thickBot="1" x14ac:dyDescent="0.3">
      <c r="B41" s="326"/>
      <c r="C41" s="329"/>
      <c r="D41" s="28" t="s">
        <v>389</v>
      </c>
      <c r="E41" s="61">
        <v>1423800</v>
      </c>
    </row>
    <row r="42" spans="2:5" ht="45.75" thickBot="1" x14ac:dyDescent="0.3">
      <c r="B42" s="81" t="s">
        <v>390</v>
      </c>
      <c r="C42" s="29" t="s">
        <v>391</v>
      </c>
      <c r="D42" s="28" t="s">
        <v>392</v>
      </c>
      <c r="E42" s="61">
        <v>8204120</v>
      </c>
    </row>
    <row r="43" spans="2:5" ht="30.75" thickBot="1" x14ac:dyDescent="0.3">
      <c r="B43" s="81" t="s">
        <v>397</v>
      </c>
      <c r="C43" s="29" t="s">
        <v>396</v>
      </c>
      <c r="D43" s="28" t="s">
        <v>398</v>
      </c>
      <c r="E43" s="61">
        <v>2034000</v>
      </c>
    </row>
    <row r="44" spans="2:5" ht="45.75" thickBot="1" x14ac:dyDescent="0.3">
      <c r="B44" s="81" t="s">
        <v>399</v>
      </c>
      <c r="C44" s="29" t="s">
        <v>400</v>
      </c>
      <c r="D44" s="28" t="s">
        <v>401</v>
      </c>
      <c r="E44" s="61">
        <v>5990000</v>
      </c>
    </row>
    <row r="45" spans="2:5" ht="30.75" thickBot="1" x14ac:dyDescent="0.3">
      <c r="B45" s="81" t="s">
        <v>403</v>
      </c>
      <c r="C45" s="29" t="s">
        <v>402</v>
      </c>
      <c r="D45" s="28" t="s">
        <v>404</v>
      </c>
      <c r="E45" s="61">
        <v>12294.01</v>
      </c>
    </row>
    <row r="46" spans="2:5" ht="45.75" thickBot="1" x14ac:dyDescent="0.3">
      <c r="B46" s="81" t="s">
        <v>417</v>
      </c>
      <c r="C46" s="29" t="s">
        <v>416</v>
      </c>
      <c r="D46" s="28" t="s">
        <v>418</v>
      </c>
      <c r="E46" s="61">
        <v>100900389.59999999</v>
      </c>
    </row>
    <row r="47" spans="2:5" ht="45.75" thickBot="1" x14ac:dyDescent="0.3">
      <c r="B47" s="81" t="s">
        <v>420</v>
      </c>
      <c r="C47" s="29" t="s">
        <v>419</v>
      </c>
      <c r="D47" s="28" t="s">
        <v>421</v>
      </c>
      <c r="E47" s="60">
        <v>3900</v>
      </c>
    </row>
    <row r="48" spans="2:5" ht="30.75" thickBot="1" x14ac:dyDescent="0.3">
      <c r="B48" s="81" t="s">
        <v>423</v>
      </c>
      <c r="C48" s="29" t="s">
        <v>422</v>
      </c>
      <c r="D48" s="28" t="s">
        <v>424</v>
      </c>
      <c r="E48" s="60">
        <v>89100</v>
      </c>
    </row>
    <row r="49" spans="2:5" ht="30.75" thickBot="1" x14ac:dyDescent="0.3">
      <c r="B49" s="81" t="s">
        <v>426</v>
      </c>
      <c r="C49" s="29" t="s">
        <v>425</v>
      </c>
      <c r="D49" s="28" t="s">
        <v>427</v>
      </c>
      <c r="E49" s="61">
        <v>9970675</v>
      </c>
    </row>
    <row r="50" spans="2:5" ht="60.75" thickBot="1" x14ac:dyDescent="0.3">
      <c r="B50" s="81" t="s">
        <v>430</v>
      </c>
      <c r="C50" s="29" t="s">
        <v>429</v>
      </c>
      <c r="D50" s="28" t="s">
        <v>428</v>
      </c>
      <c r="E50" s="60">
        <v>6296.23</v>
      </c>
    </row>
    <row r="51" spans="2:5" ht="30.75" thickBot="1" x14ac:dyDescent="0.3">
      <c r="B51" s="81" t="s">
        <v>432</v>
      </c>
      <c r="C51" s="29" t="s">
        <v>431</v>
      </c>
      <c r="D51" s="28" t="s">
        <v>256</v>
      </c>
      <c r="E51" s="61">
        <v>9998100</v>
      </c>
    </row>
    <row r="52" spans="2:5" ht="15.75" thickBot="1" x14ac:dyDescent="0.3">
      <c r="B52" s="324" t="s">
        <v>433</v>
      </c>
      <c r="C52" s="327" t="s">
        <v>434</v>
      </c>
      <c r="D52" s="28" t="s">
        <v>435</v>
      </c>
      <c r="E52" s="60">
        <v>3053.25</v>
      </c>
    </row>
    <row r="53" spans="2:5" ht="15.75" customHeight="1" thickBot="1" x14ac:dyDescent="0.3">
      <c r="B53" s="326"/>
      <c r="C53" s="329"/>
      <c r="D53" s="28" t="s">
        <v>436</v>
      </c>
      <c r="E53" s="60">
        <v>15270.82</v>
      </c>
    </row>
    <row r="54" spans="2:5" ht="45.75" thickBot="1" x14ac:dyDescent="0.3">
      <c r="B54" s="81" t="s">
        <v>438</v>
      </c>
      <c r="C54" s="29" t="s">
        <v>437</v>
      </c>
      <c r="D54" s="28" t="s">
        <v>439</v>
      </c>
      <c r="E54" s="61">
        <v>6685871</v>
      </c>
    </row>
    <row r="55" spans="2:5" ht="45.75" thickBot="1" x14ac:dyDescent="0.3">
      <c r="B55" s="81" t="s">
        <v>441</v>
      </c>
      <c r="C55" s="29" t="s">
        <v>440</v>
      </c>
      <c r="D55" s="28" t="s">
        <v>442</v>
      </c>
      <c r="E55" s="61">
        <v>7695000</v>
      </c>
    </row>
    <row r="56" spans="2:5" ht="60.75" thickBot="1" x14ac:dyDescent="0.3">
      <c r="B56" s="81" t="s">
        <v>444</v>
      </c>
      <c r="C56" s="29" t="s">
        <v>443</v>
      </c>
      <c r="D56" s="28" t="s">
        <v>445</v>
      </c>
      <c r="E56" s="61">
        <v>6983800</v>
      </c>
    </row>
    <row r="57" spans="2:5" ht="30.75" thickBot="1" x14ac:dyDescent="0.3">
      <c r="B57" s="81" t="s">
        <v>447</v>
      </c>
      <c r="C57" s="29" t="s">
        <v>446</v>
      </c>
      <c r="D57" s="28" t="s">
        <v>451</v>
      </c>
      <c r="E57" s="61">
        <v>10217934</v>
      </c>
    </row>
    <row r="58" spans="2:5" ht="45.75" thickBot="1" x14ac:dyDescent="0.3">
      <c r="B58" s="81" t="s">
        <v>449</v>
      </c>
      <c r="C58" s="29" t="s">
        <v>448</v>
      </c>
      <c r="D58" s="28" t="s">
        <v>450</v>
      </c>
      <c r="E58" s="61">
        <v>1750000</v>
      </c>
    </row>
    <row r="59" spans="2:5" ht="30.75" thickBot="1" x14ac:dyDescent="0.3">
      <c r="B59" s="81" t="s">
        <v>453</v>
      </c>
      <c r="C59" s="29" t="s">
        <v>452</v>
      </c>
      <c r="D59" s="28" t="s">
        <v>454</v>
      </c>
      <c r="E59" s="61">
        <v>1950000</v>
      </c>
    </row>
    <row r="60" spans="2:5" ht="60.75" thickBot="1" x14ac:dyDescent="0.3">
      <c r="B60" s="81" t="s">
        <v>456</v>
      </c>
      <c r="C60" s="29" t="s">
        <v>455</v>
      </c>
      <c r="D60" s="28" t="s">
        <v>428</v>
      </c>
      <c r="E60" s="60">
        <v>5240.46</v>
      </c>
    </row>
    <row r="61" spans="2:5" ht="15.75" thickBot="1" x14ac:dyDescent="0.3">
      <c r="B61" s="81" t="s">
        <v>458</v>
      </c>
      <c r="C61" s="29" t="s">
        <v>457</v>
      </c>
      <c r="D61" s="28" t="s">
        <v>459</v>
      </c>
      <c r="E61" s="60">
        <v>24450</v>
      </c>
    </row>
    <row r="62" spans="2:5" ht="15.75" thickBot="1" x14ac:dyDescent="0.3">
      <c r="B62" s="324" t="s">
        <v>461</v>
      </c>
      <c r="C62" s="327" t="s">
        <v>460</v>
      </c>
      <c r="D62" s="28" t="s">
        <v>462</v>
      </c>
      <c r="E62" s="60">
        <v>1696.25</v>
      </c>
    </row>
    <row r="63" spans="2:5" ht="15.75" customHeight="1" thickBot="1" x14ac:dyDescent="0.3">
      <c r="B63" s="326"/>
      <c r="C63" s="329"/>
      <c r="D63" s="28" t="s">
        <v>463</v>
      </c>
      <c r="E63" s="60">
        <v>10452.5</v>
      </c>
    </row>
    <row r="64" spans="2:5" ht="45.75" thickBot="1" x14ac:dyDescent="0.3">
      <c r="B64" s="81" t="s">
        <v>465</v>
      </c>
      <c r="C64" s="29" t="s">
        <v>464</v>
      </c>
      <c r="D64" s="28" t="s">
        <v>466</v>
      </c>
      <c r="E64" s="61">
        <v>1980000</v>
      </c>
    </row>
    <row r="65" spans="2:5" ht="15.75" thickBot="1" x14ac:dyDescent="0.3">
      <c r="B65" s="81" t="s">
        <v>468</v>
      </c>
      <c r="C65" s="29" t="s">
        <v>467</v>
      </c>
      <c r="D65" s="28" t="s">
        <v>463</v>
      </c>
      <c r="E65" s="60">
        <v>13078.62</v>
      </c>
    </row>
    <row r="66" spans="2:5" ht="30.75" thickBot="1" x14ac:dyDescent="0.3">
      <c r="B66" s="81" t="s">
        <v>469</v>
      </c>
      <c r="C66" s="29" t="s">
        <v>470</v>
      </c>
      <c r="D66" s="28" t="s">
        <v>471</v>
      </c>
      <c r="E66" s="60">
        <v>1655.25</v>
      </c>
    </row>
    <row r="67" spans="2:5" ht="30.75" thickBot="1" x14ac:dyDescent="0.3">
      <c r="B67" s="81" t="s">
        <v>473</v>
      </c>
      <c r="C67" s="29" t="s">
        <v>472</v>
      </c>
      <c r="D67" s="28" t="s">
        <v>474</v>
      </c>
      <c r="E67" s="60">
        <v>24300</v>
      </c>
    </row>
    <row r="68" spans="2:5" ht="30.75" thickBot="1" x14ac:dyDescent="0.3">
      <c r="B68" s="81" t="s">
        <v>473</v>
      </c>
      <c r="C68" s="29" t="s">
        <v>475</v>
      </c>
      <c r="D68" s="28" t="s">
        <v>424</v>
      </c>
      <c r="E68" s="60">
        <v>7500</v>
      </c>
    </row>
    <row r="69" spans="2:5" ht="15.75" thickBot="1" x14ac:dyDescent="0.3">
      <c r="B69" s="84"/>
      <c r="C69" s="85"/>
      <c r="D69" s="21"/>
      <c r="E69" s="86"/>
    </row>
    <row r="70" spans="2:5" ht="16.5" thickBot="1" x14ac:dyDescent="0.3">
      <c r="B70" s="317" t="s">
        <v>60</v>
      </c>
      <c r="C70" s="318"/>
      <c r="D70" s="318"/>
      <c r="E70" s="319"/>
    </row>
    <row r="71" spans="2:5" ht="16.5" thickBot="1" x14ac:dyDescent="0.3">
      <c r="B71" s="87" t="s">
        <v>0</v>
      </c>
      <c r="C71" s="13" t="s">
        <v>61</v>
      </c>
      <c r="D71" s="22" t="s">
        <v>4</v>
      </c>
      <c r="E71" s="68" t="s">
        <v>1</v>
      </c>
    </row>
    <row r="72" spans="2:5" ht="15.75" thickBot="1" x14ac:dyDescent="0.3">
      <c r="B72" s="88" t="s">
        <v>393</v>
      </c>
      <c r="C72" s="89" t="s">
        <v>394</v>
      </c>
      <c r="D72" s="90" t="s">
        <v>395</v>
      </c>
      <c r="E72" s="61">
        <v>13620000</v>
      </c>
    </row>
    <row r="73" spans="2:5" ht="15.75" thickBot="1" x14ac:dyDescent="0.3">
      <c r="B73" s="333" t="s">
        <v>371</v>
      </c>
      <c r="C73" s="335" t="s">
        <v>370</v>
      </c>
      <c r="D73" s="90" t="s">
        <v>373</v>
      </c>
      <c r="E73" s="83">
        <v>19440.38</v>
      </c>
    </row>
    <row r="74" spans="2:5" ht="15.75" customHeight="1" thickBot="1" x14ac:dyDescent="0.3">
      <c r="B74" s="334"/>
      <c r="C74" s="336"/>
      <c r="D74" s="90" t="s">
        <v>372</v>
      </c>
      <c r="E74" s="83">
        <v>36857.760000000002</v>
      </c>
    </row>
    <row r="75" spans="2:5" ht="15.75" hidden="1" thickBot="1" x14ac:dyDescent="0.3">
      <c r="B75" s="88"/>
      <c r="C75" s="89"/>
      <c r="D75" s="28"/>
      <c r="E75" s="82"/>
    </row>
    <row r="76" spans="2:5" ht="15.75" hidden="1" thickBot="1" x14ac:dyDescent="0.3">
      <c r="B76" s="88"/>
      <c r="C76" s="89"/>
      <c r="D76" s="90"/>
      <c r="E76" s="61"/>
    </row>
    <row r="77" spans="2:5" ht="15.75" hidden="1" thickBot="1" x14ac:dyDescent="0.3">
      <c r="B77" s="88"/>
      <c r="C77" s="89"/>
      <c r="D77" s="90"/>
      <c r="E77" s="63"/>
    </row>
    <row r="78" spans="2:5" ht="15.75" hidden="1" thickBot="1" x14ac:dyDescent="0.3">
      <c r="B78" s="88"/>
      <c r="C78" s="89"/>
      <c r="D78" s="90"/>
      <c r="E78" s="83"/>
    </row>
    <row r="79" spans="2:5" ht="15.75" hidden="1" thickBot="1" x14ac:dyDescent="0.3">
      <c r="B79" s="88"/>
      <c r="C79" s="89"/>
      <c r="D79" s="90"/>
      <c r="E79" s="83"/>
    </row>
    <row r="80" spans="2:5" ht="15.75" hidden="1" thickBot="1" x14ac:dyDescent="0.3">
      <c r="B80" s="88"/>
      <c r="C80" s="89"/>
      <c r="D80" s="90"/>
      <c r="E80" s="61"/>
    </row>
    <row r="81" spans="2:5" ht="15.75" thickBot="1" x14ac:dyDescent="0.3">
      <c r="B81" s="340" t="s">
        <v>408</v>
      </c>
      <c r="C81" s="341" t="s">
        <v>409</v>
      </c>
      <c r="D81" s="90" t="s">
        <v>410</v>
      </c>
      <c r="E81" s="83">
        <v>5037.54</v>
      </c>
    </row>
    <row r="82" spans="2:5" ht="15.75" thickBot="1" x14ac:dyDescent="0.3">
      <c r="B82" s="340"/>
      <c r="C82" s="341"/>
      <c r="D82" s="90" t="s">
        <v>411</v>
      </c>
      <c r="E82" s="61">
        <v>4312578.4000000004</v>
      </c>
    </row>
    <row r="83" spans="2:5" ht="15.75" thickBot="1" x14ac:dyDescent="0.3">
      <c r="B83" s="340"/>
      <c r="C83" s="341"/>
      <c r="D83" s="90" t="s">
        <v>412</v>
      </c>
      <c r="E83" s="61">
        <v>3295724.1</v>
      </c>
    </row>
    <row r="84" spans="2:5" ht="15.75" thickBot="1" x14ac:dyDescent="0.3">
      <c r="B84" s="340"/>
      <c r="C84" s="341"/>
      <c r="D84" s="90" t="s">
        <v>413</v>
      </c>
      <c r="E84" s="61">
        <v>922080</v>
      </c>
    </row>
    <row r="85" spans="2:5" ht="30.75" thickBot="1" x14ac:dyDescent="0.3">
      <c r="B85" s="340"/>
      <c r="C85" s="341"/>
      <c r="D85" s="90" t="s">
        <v>414</v>
      </c>
      <c r="E85" s="83">
        <v>24441.63</v>
      </c>
    </row>
    <row r="86" spans="2:5" ht="15.75" thickBot="1" x14ac:dyDescent="0.3">
      <c r="B86" s="340"/>
      <c r="C86" s="341"/>
      <c r="D86" s="90" t="s">
        <v>415</v>
      </c>
      <c r="E86" s="83">
        <v>4408.7</v>
      </c>
    </row>
    <row r="87" spans="2:5" ht="30.75" thickBot="1" x14ac:dyDescent="0.3">
      <c r="B87" s="88" t="s">
        <v>405</v>
      </c>
      <c r="C87" s="89" t="s">
        <v>406</v>
      </c>
      <c r="D87" s="90" t="s">
        <v>407</v>
      </c>
      <c r="E87" s="83">
        <v>28850</v>
      </c>
    </row>
    <row r="88" spans="2:5" ht="30.75" thickBot="1" x14ac:dyDescent="0.3">
      <c r="B88" s="88" t="s">
        <v>477</v>
      </c>
      <c r="C88" s="89" t="s">
        <v>476</v>
      </c>
      <c r="D88" s="90" t="s">
        <v>478</v>
      </c>
      <c r="E88" s="83">
        <v>37536</v>
      </c>
    </row>
    <row r="89" spans="2:5" ht="15" customHeight="1" thickBot="1" x14ac:dyDescent="0.3">
      <c r="B89" s="340" t="s">
        <v>479</v>
      </c>
      <c r="C89" s="341" t="s">
        <v>480</v>
      </c>
      <c r="D89" s="90" t="s">
        <v>436</v>
      </c>
      <c r="E89" s="83">
        <v>101590.96</v>
      </c>
    </row>
    <row r="90" spans="2:5" ht="15" customHeight="1" thickBot="1" x14ac:dyDescent="0.3">
      <c r="B90" s="340"/>
      <c r="C90" s="341"/>
      <c r="D90" s="90" t="s">
        <v>481</v>
      </c>
      <c r="E90" s="83">
        <v>76600</v>
      </c>
    </row>
    <row r="91" spans="2:5" ht="15" customHeight="1" thickBot="1" x14ac:dyDescent="0.3">
      <c r="B91" s="340"/>
      <c r="C91" s="341"/>
      <c r="D91" s="90" t="s">
        <v>411</v>
      </c>
      <c r="E91" s="83">
        <v>5118.8999999999996</v>
      </c>
    </row>
    <row r="92" spans="2:5" ht="15" customHeight="1" thickBot="1" x14ac:dyDescent="0.3">
      <c r="B92" s="340"/>
      <c r="C92" s="341"/>
      <c r="D92" s="90" t="s">
        <v>482</v>
      </c>
      <c r="E92" s="83">
        <v>1692.74</v>
      </c>
    </row>
    <row r="93" spans="2:5" ht="15" customHeight="1" thickBot="1" x14ac:dyDescent="0.3">
      <c r="B93" s="340"/>
      <c r="C93" s="341"/>
      <c r="D93" s="90" t="s">
        <v>85</v>
      </c>
      <c r="E93" s="83">
        <v>1287.07</v>
      </c>
    </row>
    <row r="94" spans="2:5" ht="15" customHeight="1" thickBot="1" x14ac:dyDescent="0.3">
      <c r="B94" s="340"/>
      <c r="C94" s="341"/>
      <c r="D94" s="90" t="s">
        <v>14</v>
      </c>
      <c r="E94" s="83">
        <v>34439.120000000003</v>
      </c>
    </row>
    <row r="95" spans="2:5" ht="15" customHeight="1" thickBot="1" x14ac:dyDescent="0.3">
      <c r="B95" s="340"/>
      <c r="C95" s="341"/>
      <c r="D95" s="90" t="s">
        <v>88</v>
      </c>
      <c r="E95" s="83">
        <v>301.70999999999998</v>
      </c>
    </row>
    <row r="96" spans="2:5" ht="15" customHeight="1" thickBot="1" x14ac:dyDescent="0.3">
      <c r="B96" s="91"/>
      <c r="C96" s="92"/>
      <c r="D96" s="93"/>
      <c r="E96" s="94"/>
    </row>
    <row r="97" spans="2:5" ht="16.5" thickBot="1" x14ac:dyDescent="0.3">
      <c r="B97" s="320" t="s">
        <v>82</v>
      </c>
      <c r="C97" s="320"/>
      <c r="D97" s="320"/>
      <c r="E97" s="320"/>
    </row>
    <row r="98" spans="2:5" ht="16.5" thickBot="1" x14ac:dyDescent="0.3">
      <c r="B98" s="87" t="s">
        <v>0</v>
      </c>
      <c r="C98" s="13" t="s">
        <v>61</v>
      </c>
      <c r="D98" s="22" t="s">
        <v>4</v>
      </c>
      <c r="E98" s="68" t="s">
        <v>1</v>
      </c>
    </row>
    <row r="99" spans="2:5" ht="15.75" customHeight="1" thickBot="1" x14ac:dyDescent="0.3">
      <c r="B99" s="337" t="s">
        <v>1197</v>
      </c>
      <c r="C99" s="338"/>
      <c r="D99" s="338"/>
      <c r="E99" s="339"/>
    </row>
    <row r="101" spans="2:5" ht="15.75" x14ac:dyDescent="0.25">
      <c r="B101" s="95"/>
    </row>
  </sheetData>
  <mergeCells count="17">
    <mergeCell ref="C73:C74"/>
    <mergeCell ref="B99:E99"/>
    <mergeCell ref="B2:E2"/>
    <mergeCell ref="B4:E4"/>
    <mergeCell ref="B70:E70"/>
    <mergeCell ref="B97:E97"/>
    <mergeCell ref="B81:B86"/>
    <mergeCell ref="C81:C86"/>
    <mergeCell ref="B89:B95"/>
    <mergeCell ref="C89:C95"/>
    <mergeCell ref="B39:B41"/>
    <mergeCell ref="C39:C41"/>
    <mergeCell ref="B52:B53"/>
    <mergeCell ref="C52:C53"/>
    <mergeCell ref="B62:B63"/>
    <mergeCell ref="C62:C63"/>
    <mergeCell ref="B73:B74"/>
  </mergeCells>
  <pageMargins left="0.7" right="0.7" top="0.75" bottom="0.7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G224"/>
  <sheetViews>
    <sheetView zoomScaleNormal="100" workbookViewId="0">
      <selection activeCell="B2" sqref="B2:E2"/>
    </sheetView>
  </sheetViews>
  <sheetFormatPr baseColWidth="10" defaultColWidth="11.42578125" defaultRowHeight="15" x14ac:dyDescent="0.25"/>
  <cols>
    <col min="1" max="1" width="5.7109375" style="1" customWidth="1"/>
    <col min="2" max="2" width="32.85546875" style="1" customWidth="1"/>
    <col min="3" max="3" width="68.7109375" style="107" customWidth="1"/>
    <col min="4" max="4" width="50.7109375" style="101" customWidth="1"/>
    <col min="5" max="5" width="29" style="3" customWidth="1"/>
    <col min="6" max="16384" width="11.42578125" style="1"/>
  </cols>
  <sheetData>
    <row r="1" spans="2:5" x14ac:dyDescent="0.25">
      <c r="C1" s="4"/>
    </row>
    <row r="2" spans="2:5" ht="23.25" x14ac:dyDescent="0.25">
      <c r="B2" s="316" t="s">
        <v>1092</v>
      </c>
      <c r="C2" s="316"/>
      <c r="D2" s="316"/>
      <c r="E2" s="316"/>
    </row>
    <row r="3" spans="2:5" ht="15.75" thickBot="1" x14ac:dyDescent="0.3"/>
    <row r="4" spans="2:5" ht="16.5" thickBot="1" x14ac:dyDescent="0.3">
      <c r="B4" s="317" t="s">
        <v>59</v>
      </c>
      <c r="C4" s="318"/>
      <c r="D4" s="318"/>
      <c r="E4" s="319"/>
    </row>
    <row r="5" spans="2:5" ht="16.5" thickBot="1" x14ac:dyDescent="0.3">
      <c r="B5" s="5" t="s">
        <v>1662</v>
      </c>
      <c r="C5" s="13" t="s">
        <v>61</v>
      </c>
      <c r="D5" s="13" t="s">
        <v>62</v>
      </c>
      <c r="E5" s="6" t="s">
        <v>1</v>
      </c>
    </row>
    <row r="6" spans="2:5" ht="15.75" thickBot="1" x14ac:dyDescent="0.3">
      <c r="B6" s="51" t="s">
        <v>691</v>
      </c>
      <c r="C6" s="32" t="s">
        <v>690</v>
      </c>
      <c r="D6" s="10" t="s">
        <v>689</v>
      </c>
      <c r="E6" s="36" t="s">
        <v>688</v>
      </c>
    </row>
    <row r="7" spans="2:5" ht="30.75" thickBot="1" x14ac:dyDescent="0.3">
      <c r="B7" s="51" t="s">
        <v>687</v>
      </c>
      <c r="C7" s="32" t="s">
        <v>686</v>
      </c>
      <c r="D7" s="10" t="s">
        <v>685</v>
      </c>
      <c r="E7" s="36" t="s">
        <v>684</v>
      </c>
    </row>
    <row r="8" spans="2:5" ht="15.75" thickBot="1" x14ac:dyDescent="0.3">
      <c r="B8" s="51" t="s">
        <v>484</v>
      </c>
      <c r="C8" s="32" t="s">
        <v>483</v>
      </c>
      <c r="D8" s="10" t="s">
        <v>485</v>
      </c>
      <c r="E8" s="36" t="s">
        <v>683</v>
      </c>
    </row>
    <row r="9" spans="2:5" ht="120.75" thickBot="1" x14ac:dyDescent="0.3">
      <c r="B9" s="51" t="s">
        <v>682</v>
      </c>
      <c r="C9" s="32" t="s">
        <v>681</v>
      </c>
      <c r="D9" s="10" t="s">
        <v>680</v>
      </c>
      <c r="E9" s="36" t="s">
        <v>679</v>
      </c>
    </row>
    <row r="10" spans="2:5" ht="45.75" thickBot="1" x14ac:dyDescent="0.3">
      <c r="B10" s="51" t="s">
        <v>487</v>
      </c>
      <c r="C10" s="32" t="s">
        <v>486</v>
      </c>
      <c r="D10" s="10" t="s">
        <v>488</v>
      </c>
      <c r="E10" s="36" t="s">
        <v>678</v>
      </c>
    </row>
    <row r="11" spans="2:5" ht="15.75" thickBot="1" x14ac:dyDescent="0.3">
      <c r="B11" s="51" t="s">
        <v>490</v>
      </c>
      <c r="C11" s="32" t="s">
        <v>489</v>
      </c>
      <c r="D11" s="10" t="s">
        <v>221</v>
      </c>
      <c r="E11" s="36" t="s">
        <v>842</v>
      </c>
    </row>
    <row r="12" spans="2:5" ht="45.75" thickBot="1" x14ac:dyDescent="0.3">
      <c r="B12" s="51" t="s">
        <v>492</v>
      </c>
      <c r="C12" s="32" t="s">
        <v>491</v>
      </c>
      <c r="D12" s="10" t="s">
        <v>677</v>
      </c>
      <c r="E12" s="36" t="s">
        <v>676</v>
      </c>
    </row>
    <row r="13" spans="2:5" ht="45.75" thickBot="1" x14ac:dyDescent="0.3">
      <c r="B13" s="51" t="s">
        <v>675</v>
      </c>
      <c r="C13" s="32" t="s">
        <v>674</v>
      </c>
      <c r="D13" s="10" t="s">
        <v>673</v>
      </c>
      <c r="E13" s="36" t="s">
        <v>672</v>
      </c>
    </row>
    <row r="14" spans="2:5" ht="30.75" thickBot="1" x14ac:dyDescent="0.3">
      <c r="B14" s="51" t="s">
        <v>671</v>
      </c>
      <c r="C14" s="32" t="s">
        <v>670</v>
      </c>
      <c r="D14" s="10" t="s">
        <v>610</v>
      </c>
      <c r="E14" s="36" t="s">
        <v>669</v>
      </c>
    </row>
    <row r="15" spans="2:5" ht="90.75" thickBot="1" x14ac:dyDescent="0.3">
      <c r="B15" s="51" t="s">
        <v>668</v>
      </c>
      <c r="C15" s="32" t="s">
        <v>667</v>
      </c>
      <c r="D15" s="10" t="s">
        <v>614</v>
      </c>
      <c r="E15" s="36" t="s">
        <v>666</v>
      </c>
    </row>
    <row r="16" spans="2:5" ht="15.75" thickBot="1" x14ac:dyDescent="0.3">
      <c r="B16" s="51" t="s">
        <v>665</v>
      </c>
      <c r="C16" s="32" t="s">
        <v>664</v>
      </c>
      <c r="D16" s="10" t="s">
        <v>663</v>
      </c>
      <c r="E16" s="36" t="s">
        <v>662</v>
      </c>
    </row>
    <row r="17" spans="2:5" ht="60.75" thickBot="1" x14ac:dyDescent="0.3">
      <c r="B17" s="51" t="s">
        <v>494</v>
      </c>
      <c r="C17" s="32" t="s">
        <v>493</v>
      </c>
      <c r="D17" s="10" t="s">
        <v>376</v>
      </c>
      <c r="E17" s="36" t="s">
        <v>661</v>
      </c>
    </row>
    <row r="18" spans="2:5" ht="15.75" thickBot="1" x14ac:dyDescent="0.3">
      <c r="B18" s="345" t="s">
        <v>660</v>
      </c>
      <c r="C18" s="348" t="s">
        <v>659</v>
      </c>
      <c r="D18" s="10" t="s">
        <v>808</v>
      </c>
      <c r="E18" s="36" t="s">
        <v>809</v>
      </c>
    </row>
    <row r="19" spans="2:5" ht="30.75" thickBot="1" x14ac:dyDescent="0.3">
      <c r="B19" s="346"/>
      <c r="C19" s="349"/>
      <c r="D19" s="10" t="s">
        <v>810</v>
      </c>
      <c r="E19" s="36" t="s">
        <v>809</v>
      </c>
    </row>
    <row r="20" spans="2:5" ht="15.75" thickBot="1" x14ac:dyDescent="0.3">
      <c r="B20" s="346"/>
      <c r="C20" s="349"/>
      <c r="D20" s="10" t="s">
        <v>811</v>
      </c>
      <c r="E20" s="36" t="s">
        <v>809</v>
      </c>
    </row>
    <row r="21" spans="2:5" ht="30.75" thickBot="1" x14ac:dyDescent="0.3">
      <c r="B21" s="346"/>
      <c r="C21" s="349"/>
      <c r="D21" s="10" t="s">
        <v>812</v>
      </c>
      <c r="E21" s="36" t="s">
        <v>813</v>
      </c>
    </row>
    <row r="22" spans="2:5" ht="15.75" thickBot="1" x14ac:dyDescent="0.3">
      <c r="B22" s="346"/>
      <c r="C22" s="349"/>
      <c r="D22" s="10" t="s">
        <v>814</v>
      </c>
      <c r="E22" s="36" t="s">
        <v>815</v>
      </c>
    </row>
    <row r="23" spans="2:5" ht="30.75" thickBot="1" x14ac:dyDescent="0.3">
      <c r="B23" s="346"/>
      <c r="C23" s="349"/>
      <c r="D23" s="10" t="s">
        <v>816</v>
      </c>
      <c r="E23" s="36" t="s">
        <v>809</v>
      </c>
    </row>
    <row r="24" spans="2:5" ht="15.75" thickBot="1" x14ac:dyDescent="0.3">
      <c r="B24" s="346"/>
      <c r="C24" s="349"/>
      <c r="D24" s="10" t="s">
        <v>817</v>
      </c>
      <c r="E24" s="36" t="s">
        <v>818</v>
      </c>
    </row>
    <row r="25" spans="2:5" ht="15.75" thickBot="1" x14ac:dyDescent="0.3">
      <c r="B25" s="346"/>
      <c r="C25" s="349"/>
      <c r="D25" s="10" t="s">
        <v>819</v>
      </c>
      <c r="E25" s="36" t="s">
        <v>820</v>
      </c>
    </row>
    <row r="26" spans="2:5" ht="30.75" thickBot="1" x14ac:dyDescent="0.3">
      <c r="B26" s="346"/>
      <c r="C26" s="349"/>
      <c r="D26" s="10" t="s">
        <v>822</v>
      </c>
      <c r="E26" s="36" t="s">
        <v>821</v>
      </c>
    </row>
    <row r="27" spans="2:5" ht="30.75" thickBot="1" x14ac:dyDescent="0.3">
      <c r="B27" s="346"/>
      <c r="C27" s="349"/>
      <c r="D27" s="10" t="s">
        <v>823</v>
      </c>
      <c r="E27" s="36" t="s">
        <v>824</v>
      </c>
    </row>
    <row r="28" spans="2:5" ht="30.75" thickBot="1" x14ac:dyDescent="0.3">
      <c r="B28" s="346"/>
      <c r="C28" s="349"/>
      <c r="D28" s="10" t="s">
        <v>825</v>
      </c>
      <c r="E28" s="36" t="s">
        <v>826</v>
      </c>
    </row>
    <row r="29" spans="2:5" ht="15.75" thickBot="1" x14ac:dyDescent="0.3">
      <c r="B29" s="346"/>
      <c r="C29" s="349"/>
      <c r="D29" s="10" t="s">
        <v>827</v>
      </c>
      <c r="E29" s="36" t="s">
        <v>809</v>
      </c>
    </row>
    <row r="30" spans="2:5" ht="30.75" thickBot="1" x14ac:dyDescent="0.3">
      <c r="B30" s="346"/>
      <c r="C30" s="349"/>
      <c r="D30" s="10" t="s">
        <v>828</v>
      </c>
      <c r="E30" s="36" t="s">
        <v>809</v>
      </c>
    </row>
    <row r="31" spans="2:5" ht="30.75" thickBot="1" x14ac:dyDescent="0.3">
      <c r="B31" s="346"/>
      <c r="C31" s="349"/>
      <c r="D31" s="10" t="s">
        <v>829</v>
      </c>
      <c r="E31" s="36" t="s">
        <v>809</v>
      </c>
    </row>
    <row r="32" spans="2:5" ht="30.75" thickBot="1" x14ac:dyDescent="0.3">
      <c r="B32" s="346"/>
      <c r="C32" s="349"/>
      <c r="D32" s="10" t="s">
        <v>830</v>
      </c>
      <c r="E32" s="36" t="s">
        <v>809</v>
      </c>
    </row>
    <row r="33" spans="2:5" ht="15.75" thickBot="1" x14ac:dyDescent="0.3">
      <c r="B33" s="346"/>
      <c r="C33" s="349"/>
      <c r="D33" s="10" t="s">
        <v>831</v>
      </c>
      <c r="E33" s="36" t="s">
        <v>832</v>
      </c>
    </row>
    <row r="34" spans="2:5" ht="30.75" thickBot="1" x14ac:dyDescent="0.3">
      <c r="B34" s="346"/>
      <c r="C34" s="349"/>
      <c r="D34" s="10" t="s">
        <v>833</v>
      </c>
      <c r="E34" s="36" t="s">
        <v>835</v>
      </c>
    </row>
    <row r="35" spans="2:5" ht="30.75" thickBot="1" x14ac:dyDescent="0.3">
      <c r="B35" s="346"/>
      <c r="C35" s="349"/>
      <c r="D35" s="10" t="s">
        <v>834</v>
      </c>
      <c r="E35" s="36" t="s">
        <v>836</v>
      </c>
    </row>
    <row r="36" spans="2:5" ht="15.75" thickBot="1" x14ac:dyDescent="0.3">
      <c r="B36" s="346"/>
      <c r="C36" s="349"/>
      <c r="D36" s="10" t="s">
        <v>837</v>
      </c>
      <c r="E36" s="36" t="s">
        <v>838</v>
      </c>
    </row>
    <row r="37" spans="2:5" ht="30.75" thickBot="1" x14ac:dyDescent="0.3">
      <c r="B37" s="346"/>
      <c r="C37" s="349"/>
      <c r="D37" s="10" t="s">
        <v>839</v>
      </c>
      <c r="E37" s="36" t="s">
        <v>809</v>
      </c>
    </row>
    <row r="38" spans="2:5" ht="30.75" thickBot="1" x14ac:dyDescent="0.3">
      <c r="B38" s="347"/>
      <c r="C38" s="350"/>
      <c r="D38" s="10" t="s">
        <v>840</v>
      </c>
      <c r="E38" s="36" t="s">
        <v>809</v>
      </c>
    </row>
    <row r="39" spans="2:5" ht="30.75" thickBot="1" x14ac:dyDescent="0.3">
      <c r="B39" s="51" t="s">
        <v>658</v>
      </c>
      <c r="C39" s="32" t="s">
        <v>657</v>
      </c>
      <c r="D39" s="10" t="s">
        <v>656</v>
      </c>
      <c r="E39" s="36" t="s">
        <v>655</v>
      </c>
    </row>
    <row r="40" spans="2:5" ht="30.75" thickBot="1" x14ac:dyDescent="0.3">
      <c r="B40" s="51" t="s">
        <v>496</v>
      </c>
      <c r="C40" s="32" t="s">
        <v>495</v>
      </c>
      <c r="D40" s="10" t="s">
        <v>497</v>
      </c>
      <c r="E40" s="36" t="s">
        <v>654</v>
      </c>
    </row>
    <row r="41" spans="2:5" ht="30.75" thickBot="1" x14ac:dyDescent="0.3">
      <c r="B41" s="51" t="s">
        <v>653</v>
      </c>
      <c r="C41" s="32" t="s">
        <v>692</v>
      </c>
      <c r="D41" s="10" t="s">
        <v>652</v>
      </c>
      <c r="E41" s="36" t="s">
        <v>651</v>
      </c>
    </row>
    <row r="42" spans="2:5" ht="30.75" thickBot="1" x14ac:dyDescent="0.3">
      <c r="B42" s="51" t="s">
        <v>570</v>
      </c>
      <c r="C42" s="32" t="s">
        <v>650</v>
      </c>
      <c r="D42" s="10" t="s">
        <v>649</v>
      </c>
      <c r="E42" s="36" t="s">
        <v>648</v>
      </c>
    </row>
    <row r="43" spans="2:5" ht="30.75" thickBot="1" x14ac:dyDescent="0.3">
      <c r="B43" s="51" t="s">
        <v>499</v>
      </c>
      <c r="C43" s="32" t="s">
        <v>498</v>
      </c>
      <c r="D43" s="10" t="s">
        <v>500</v>
      </c>
      <c r="E43" s="36" t="s">
        <v>647</v>
      </c>
    </row>
    <row r="44" spans="2:5" ht="30.75" thickBot="1" x14ac:dyDescent="0.3">
      <c r="B44" s="51" t="s">
        <v>646</v>
      </c>
      <c r="C44" s="32" t="s">
        <v>645</v>
      </c>
      <c r="D44" s="10" t="s">
        <v>644</v>
      </c>
      <c r="E44" s="36" t="s">
        <v>643</v>
      </c>
    </row>
    <row r="45" spans="2:5" ht="30.75" thickBot="1" x14ac:dyDescent="0.3">
      <c r="B45" s="51" t="s">
        <v>502</v>
      </c>
      <c r="C45" s="32" t="s">
        <v>501</v>
      </c>
      <c r="D45" s="10" t="s">
        <v>503</v>
      </c>
      <c r="E45" s="36" t="s">
        <v>642</v>
      </c>
    </row>
    <row r="46" spans="2:5" ht="30.75" thickBot="1" x14ac:dyDescent="0.3">
      <c r="B46" s="51" t="s">
        <v>505</v>
      </c>
      <c r="C46" s="32" t="s">
        <v>504</v>
      </c>
      <c r="D46" s="10" t="s">
        <v>506</v>
      </c>
      <c r="E46" s="36" t="s">
        <v>641</v>
      </c>
    </row>
    <row r="47" spans="2:5" ht="30.75" thickBot="1" x14ac:dyDescent="0.3">
      <c r="B47" s="51" t="s">
        <v>640</v>
      </c>
      <c r="C47" s="32" t="s">
        <v>639</v>
      </c>
      <c r="D47" s="10" t="s">
        <v>506</v>
      </c>
      <c r="E47" s="36" t="s">
        <v>638</v>
      </c>
    </row>
    <row r="48" spans="2:5" ht="30.75" thickBot="1" x14ac:dyDescent="0.3">
      <c r="B48" s="51" t="s">
        <v>512</v>
      </c>
      <c r="C48" s="32" t="s">
        <v>513</v>
      </c>
      <c r="D48" s="10" t="s">
        <v>514</v>
      </c>
      <c r="E48" s="36" t="s">
        <v>637</v>
      </c>
    </row>
    <row r="49" spans="2:5" ht="30.75" thickBot="1" x14ac:dyDescent="0.3">
      <c r="B49" s="51" t="s">
        <v>515</v>
      </c>
      <c r="C49" s="32" t="s">
        <v>516</v>
      </c>
      <c r="D49" s="10" t="s">
        <v>517</v>
      </c>
      <c r="E49" s="36" t="s">
        <v>636</v>
      </c>
    </row>
    <row r="50" spans="2:5" ht="45.75" thickBot="1" x14ac:dyDescent="0.3">
      <c r="B50" s="51" t="s">
        <v>635</v>
      </c>
      <c r="C50" s="32" t="s">
        <v>634</v>
      </c>
      <c r="D50" s="10" t="s">
        <v>633</v>
      </c>
      <c r="E50" s="36" t="s">
        <v>632</v>
      </c>
    </row>
    <row r="51" spans="2:5" ht="15.75" thickBot="1" x14ac:dyDescent="0.3">
      <c r="B51" s="51" t="s">
        <v>631</v>
      </c>
      <c r="C51" s="32" t="s">
        <v>630</v>
      </c>
      <c r="D51" s="10" t="s">
        <v>629</v>
      </c>
      <c r="E51" s="36" t="s">
        <v>628</v>
      </c>
    </row>
    <row r="52" spans="2:5" ht="30.75" thickBot="1" x14ac:dyDescent="0.3">
      <c r="B52" s="51" t="s">
        <v>508</v>
      </c>
      <c r="C52" s="32" t="s">
        <v>507</v>
      </c>
      <c r="D52" s="10" t="s">
        <v>627</v>
      </c>
      <c r="E52" s="36" t="s">
        <v>626</v>
      </c>
    </row>
    <row r="53" spans="2:5" ht="105.75" thickBot="1" x14ac:dyDescent="0.3">
      <c r="B53" s="51" t="s">
        <v>625</v>
      </c>
      <c r="C53" s="32" t="s">
        <v>624</v>
      </c>
      <c r="D53" s="10" t="s">
        <v>623</v>
      </c>
      <c r="E53" s="36" t="s">
        <v>622</v>
      </c>
    </row>
    <row r="54" spans="2:5" ht="15.75" thickBot="1" x14ac:dyDescent="0.3">
      <c r="B54" s="51" t="s">
        <v>510</v>
      </c>
      <c r="C54" s="32" t="s">
        <v>509</v>
      </c>
      <c r="D54" s="10" t="s">
        <v>511</v>
      </c>
      <c r="E54" s="36" t="s">
        <v>621</v>
      </c>
    </row>
    <row r="55" spans="2:5" ht="45.75" thickBot="1" x14ac:dyDescent="0.3">
      <c r="B55" s="51" t="s">
        <v>620</v>
      </c>
      <c r="C55" s="32" t="s">
        <v>619</v>
      </c>
      <c r="D55" s="10" t="s">
        <v>618</v>
      </c>
      <c r="E55" s="36" t="s">
        <v>617</v>
      </c>
    </row>
    <row r="56" spans="2:5" ht="90.75" thickBot="1" x14ac:dyDescent="0.3">
      <c r="B56" s="51" t="s">
        <v>616</v>
      </c>
      <c r="C56" s="32" t="s">
        <v>615</v>
      </c>
      <c r="D56" s="10" t="s">
        <v>614</v>
      </c>
      <c r="E56" s="36" t="s">
        <v>613</v>
      </c>
    </row>
    <row r="57" spans="2:5" ht="15.75" thickBot="1" x14ac:dyDescent="0.3">
      <c r="B57" s="51" t="s">
        <v>612</v>
      </c>
      <c r="C57" s="32" t="s">
        <v>611</v>
      </c>
      <c r="D57" s="10" t="s">
        <v>610</v>
      </c>
      <c r="E57" s="36" t="s">
        <v>609</v>
      </c>
    </row>
    <row r="58" spans="2:5" ht="45.75" thickBot="1" x14ac:dyDescent="0.3">
      <c r="B58" s="51" t="s">
        <v>608</v>
      </c>
      <c r="C58" s="32" t="s">
        <v>607</v>
      </c>
      <c r="D58" s="10" t="s">
        <v>606</v>
      </c>
      <c r="E58" s="36" t="s">
        <v>605</v>
      </c>
    </row>
    <row r="59" spans="2:5" ht="90.75" thickBot="1" x14ac:dyDescent="0.3">
      <c r="B59" s="51" t="s">
        <v>604</v>
      </c>
      <c r="C59" s="32" t="s">
        <v>603</v>
      </c>
      <c r="D59" s="10" t="s">
        <v>602</v>
      </c>
      <c r="E59" s="36" t="s">
        <v>601</v>
      </c>
    </row>
    <row r="60" spans="2:5" ht="15.75" thickBot="1" x14ac:dyDescent="0.3">
      <c r="B60" s="345" t="s">
        <v>600</v>
      </c>
      <c r="C60" s="348" t="s">
        <v>599</v>
      </c>
      <c r="D60" s="10" t="s">
        <v>743</v>
      </c>
      <c r="E60" s="36" t="s">
        <v>748</v>
      </c>
    </row>
    <row r="61" spans="2:5" ht="15.75" thickBot="1" x14ac:dyDescent="0.3">
      <c r="B61" s="346"/>
      <c r="C61" s="349"/>
      <c r="D61" s="10" t="s">
        <v>744</v>
      </c>
      <c r="E61" s="36" t="s">
        <v>747</v>
      </c>
    </row>
    <row r="62" spans="2:5" ht="15.75" thickBot="1" x14ac:dyDescent="0.3">
      <c r="B62" s="347"/>
      <c r="C62" s="350"/>
      <c r="D62" s="10" t="s">
        <v>745</v>
      </c>
      <c r="E62" s="36" t="s">
        <v>746</v>
      </c>
    </row>
    <row r="63" spans="2:5" ht="15.75" thickBot="1" x14ac:dyDescent="0.3">
      <c r="B63" s="345" t="s">
        <v>598</v>
      </c>
      <c r="C63" s="348" t="s">
        <v>597</v>
      </c>
      <c r="D63" s="10" t="s">
        <v>750</v>
      </c>
      <c r="E63" s="36" t="s">
        <v>752</v>
      </c>
    </row>
    <row r="64" spans="2:5" ht="15.75" thickBot="1" x14ac:dyDescent="0.3">
      <c r="B64" s="347"/>
      <c r="C64" s="350"/>
      <c r="D64" s="10" t="s">
        <v>749</v>
      </c>
      <c r="E64" s="36" t="s">
        <v>751</v>
      </c>
    </row>
    <row r="65" spans="2:5" ht="15.75" thickBot="1" x14ac:dyDescent="0.3">
      <c r="B65" s="51" t="s">
        <v>518</v>
      </c>
      <c r="C65" s="32" t="s">
        <v>519</v>
      </c>
      <c r="D65" s="10" t="s">
        <v>520</v>
      </c>
      <c r="E65" s="36" t="s">
        <v>596</v>
      </c>
    </row>
    <row r="66" spans="2:5" ht="60.75" thickBot="1" x14ac:dyDescent="0.3">
      <c r="B66" s="51" t="s">
        <v>522</v>
      </c>
      <c r="C66" s="32" t="s">
        <v>521</v>
      </c>
      <c r="D66" s="10" t="s">
        <v>523</v>
      </c>
      <c r="E66" s="36" t="s">
        <v>595</v>
      </c>
    </row>
    <row r="67" spans="2:5" ht="15.75" thickBot="1" x14ac:dyDescent="0.3">
      <c r="B67" s="51" t="s">
        <v>594</v>
      </c>
      <c r="C67" s="32" t="s">
        <v>593</v>
      </c>
      <c r="D67" s="10" t="s">
        <v>592</v>
      </c>
      <c r="E67" s="36" t="s">
        <v>591</v>
      </c>
    </row>
    <row r="68" spans="2:5" ht="120.75" thickBot="1" x14ac:dyDescent="0.3">
      <c r="B68" s="51" t="s">
        <v>590</v>
      </c>
      <c r="C68" s="32" t="s">
        <v>589</v>
      </c>
      <c r="D68" s="10" t="s">
        <v>588</v>
      </c>
      <c r="E68" s="36" t="s">
        <v>587</v>
      </c>
    </row>
    <row r="69" spans="2:5" ht="105.75" thickBot="1" x14ac:dyDescent="0.3">
      <c r="B69" s="51" t="s">
        <v>586</v>
      </c>
      <c r="C69" s="32" t="s">
        <v>585</v>
      </c>
      <c r="D69" s="10" t="s">
        <v>584</v>
      </c>
      <c r="E69" s="36" t="s">
        <v>583</v>
      </c>
    </row>
    <row r="70" spans="2:5" ht="15.75" thickBot="1" x14ac:dyDescent="0.3">
      <c r="B70" s="51" t="s">
        <v>582</v>
      </c>
      <c r="C70" s="32" t="s">
        <v>581</v>
      </c>
      <c r="D70" s="10" t="s">
        <v>580</v>
      </c>
      <c r="E70" s="36" t="s">
        <v>579</v>
      </c>
    </row>
    <row r="71" spans="2:5" ht="30.75" thickBot="1" x14ac:dyDescent="0.3">
      <c r="B71" s="51" t="s">
        <v>578</v>
      </c>
      <c r="C71" s="32" t="s">
        <v>577</v>
      </c>
      <c r="D71" s="10" t="s">
        <v>576</v>
      </c>
      <c r="E71" s="36" t="s">
        <v>575</v>
      </c>
    </row>
    <row r="72" spans="2:5" ht="45.75" thickBot="1" x14ac:dyDescent="0.3">
      <c r="B72" s="51" t="s">
        <v>1054</v>
      </c>
      <c r="C72" s="32" t="s">
        <v>1055</v>
      </c>
      <c r="D72" s="10" t="s">
        <v>860</v>
      </c>
      <c r="E72" s="36" t="s">
        <v>1056</v>
      </c>
    </row>
    <row r="73" spans="2:5" ht="30.75" thickBot="1" x14ac:dyDescent="0.3">
      <c r="B73" s="51" t="s">
        <v>574</v>
      </c>
      <c r="C73" s="32" t="s">
        <v>573</v>
      </c>
      <c r="D73" s="10" t="s">
        <v>572</v>
      </c>
      <c r="E73" s="36" t="s">
        <v>571</v>
      </c>
    </row>
    <row r="74" spans="2:5" ht="60.75" thickBot="1" x14ac:dyDescent="0.3">
      <c r="B74" s="51" t="s">
        <v>1057</v>
      </c>
      <c r="C74" s="32" t="s">
        <v>1059</v>
      </c>
      <c r="D74" s="10" t="s">
        <v>860</v>
      </c>
      <c r="E74" s="36" t="s">
        <v>1058</v>
      </c>
    </row>
    <row r="75" spans="2:5" ht="45.75" thickBot="1" x14ac:dyDescent="0.3">
      <c r="B75" s="51" t="s">
        <v>856</v>
      </c>
      <c r="C75" s="32" t="s">
        <v>858</v>
      </c>
      <c r="D75" s="10" t="s">
        <v>860</v>
      </c>
      <c r="E75" s="36" t="s">
        <v>1053</v>
      </c>
    </row>
    <row r="76" spans="2:5" ht="60.75" thickBot="1" x14ac:dyDescent="0.3">
      <c r="B76" s="51" t="s">
        <v>857</v>
      </c>
      <c r="C76" s="32" t="s">
        <v>859</v>
      </c>
      <c r="D76" s="10" t="s">
        <v>860</v>
      </c>
      <c r="E76" s="36" t="s">
        <v>904</v>
      </c>
    </row>
    <row r="77" spans="2:5" ht="30.75" thickBot="1" x14ac:dyDescent="0.3">
      <c r="B77" s="51" t="s">
        <v>1198</v>
      </c>
      <c r="C77" s="32" t="s">
        <v>1199</v>
      </c>
      <c r="D77" s="10" t="s">
        <v>860</v>
      </c>
      <c r="E77" s="36" t="s">
        <v>1202</v>
      </c>
    </row>
    <row r="78" spans="2:5" ht="75.75" thickBot="1" x14ac:dyDescent="0.3">
      <c r="B78" s="51" t="s">
        <v>1060</v>
      </c>
      <c r="C78" s="52" t="s">
        <v>1061</v>
      </c>
      <c r="D78" s="52" t="s">
        <v>1062</v>
      </c>
      <c r="E78" s="36" t="s">
        <v>1063</v>
      </c>
    </row>
    <row r="79" spans="2:5" ht="90.75" thickBot="1" x14ac:dyDescent="0.3">
      <c r="B79" s="51" t="s">
        <v>1200</v>
      </c>
      <c r="C79" s="53" t="s">
        <v>1201</v>
      </c>
      <c r="D79" s="10" t="s">
        <v>860</v>
      </c>
      <c r="E79" s="36" t="s">
        <v>1056</v>
      </c>
    </row>
    <row r="80" spans="2:5" ht="15.75" thickBot="1" x14ac:dyDescent="0.3">
      <c r="B80" s="360" t="s">
        <v>1100</v>
      </c>
      <c r="C80" s="357" t="s">
        <v>1101</v>
      </c>
      <c r="D80" s="10" t="s">
        <v>860</v>
      </c>
      <c r="E80" s="36" t="s">
        <v>1105</v>
      </c>
    </row>
    <row r="81" spans="2:5" ht="15.75" thickBot="1" x14ac:dyDescent="0.3">
      <c r="B81" s="361"/>
      <c r="C81" s="358"/>
      <c r="D81" s="10" t="s">
        <v>1102</v>
      </c>
      <c r="E81" s="36" t="s">
        <v>1106</v>
      </c>
    </row>
    <row r="82" spans="2:5" ht="15.75" thickBot="1" x14ac:dyDescent="0.3">
      <c r="B82" s="361"/>
      <c r="C82" s="358"/>
      <c r="D82" s="10" t="s">
        <v>1103</v>
      </c>
      <c r="E82" s="36" t="s">
        <v>1107</v>
      </c>
    </row>
    <row r="83" spans="2:5" ht="15.75" thickBot="1" x14ac:dyDescent="0.3">
      <c r="B83" s="362"/>
      <c r="C83" s="359"/>
      <c r="D83" s="10" t="s">
        <v>1104</v>
      </c>
      <c r="E83" s="36" t="s">
        <v>1108</v>
      </c>
    </row>
    <row r="84" spans="2:5" ht="15.75" thickBot="1" x14ac:dyDescent="0.3">
      <c r="B84" s="54" t="s">
        <v>1097</v>
      </c>
      <c r="C84" s="53" t="s">
        <v>1098</v>
      </c>
      <c r="D84" s="10" t="s">
        <v>644</v>
      </c>
      <c r="E84" s="36" t="s">
        <v>1099</v>
      </c>
    </row>
    <row r="85" spans="2:5" ht="15.75" thickBot="1" x14ac:dyDescent="0.3">
      <c r="B85" s="357" t="s">
        <v>1064</v>
      </c>
      <c r="C85" s="357" t="s">
        <v>1066</v>
      </c>
      <c r="D85" s="10" t="s">
        <v>1074</v>
      </c>
      <c r="E85" s="36" t="s">
        <v>1075</v>
      </c>
    </row>
    <row r="86" spans="2:5" ht="15.75" thickBot="1" x14ac:dyDescent="0.3">
      <c r="B86" s="358"/>
      <c r="C86" s="358"/>
      <c r="D86" s="10" t="s">
        <v>1073</v>
      </c>
      <c r="E86" s="36" t="s">
        <v>818</v>
      </c>
    </row>
    <row r="87" spans="2:5" ht="30.75" thickBot="1" x14ac:dyDescent="0.3">
      <c r="B87" s="358"/>
      <c r="C87" s="358"/>
      <c r="D87" s="10" t="s">
        <v>833</v>
      </c>
      <c r="E87" s="36" t="s">
        <v>1076</v>
      </c>
    </row>
    <row r="88" spans="2:5" ht="30.75" thickBot="1" x14ac:dyDescent="0.3">
      <c r="B88" s="358"/>
      <c r="C88" s="358"/>
      <c r="D88" s="10" t="s">
        <v>834</v>
      </c>
      <c r="E88" s="36" t="s">
        <v>1077</v>
      </c>
    </row>
    <row r="89" spans="2:5" ht="15.75" thickBot="1" x14ac:dyDescent="0.3">
      <c r="B89" s="358"/>
      <c r="C89" s="358"/>
      <c r="D89" s="10" t="s">
        <v>1091</v>
      </c>
      <c r="E89" s="36" t="s">
        <v>1078</v>
      </c>
    </row>
    <row r="90" spans="2:5" ht="30.75" thickBot="1" x14ac:dyDescent="0.3">
      <c r="B90" s="358"/>
      <c r="C90" s="358"/>
      <c r="D90" s="10" t="s">
        <v>812</v>
      </c>
      <c r="E90" s="36" t="s">
        <v>1079</v>
      </c>
    </row>
    <row r="91" spans="2:5" ht="15.75" thickBot="1" x14ac:dyDescent="0.3">
      <c r="B91" s="358"/>
      <c r="C91" s="358"/>
      <c r="D91" s="10" t="s">
        <v>837</v>
      </c>
      <c r="E91" s="36" t="s">
        <v>1080</v>
      </c>
    </row>
    <row r="92" spans="2:5" ht="15.75" thickBot="1" x14ac:dyDescent="0.3">
      <c r="B92" s="358"/>
      <c r="C92" s="358"/>
      <c r="D92" s="10" t="s">
        <v>814</v>
      </c>
      <c r="E92" s="36" t="s">
        <v>1081</v>
      </c>
    </row>
    <row r="93" spans="2:5" ht="15.75" thickBot="1" x14ac:dyDescent="0.3">
      <c r="B93" s="359"/>
      <c r="C93" s="359"/>
      <c r="D93" s="10" t="s">
        <v>819</v>
      </c>
      <c r="E93" s="36" t="s">
        <v>1082</v>
      </c>
    </row>
    <row r="94" spans="2:5" ht="15.75" thickBot="1" x14ac:dyDescent="0.3">
      <c r="B94" s="357" t="s">
        <v>1065</v>
      </c>
      <c r="C94" s="357" t="s">
        <v>1067</v>
      </c>
      <c r="D94" s="10" t="s">
        <v>1074</v>
      </c>
      <c r="E94" s="36" t="s">
        <v>1075</v>
      </c>
    </row>
    <row r="95" spans="2:5" ht="30.75" thickBot="1" x14ac:dyDescent="0.3">
      <c r="B95" s="358"/>
      <c r="C95" s="358"/>
      <c r="D95" s="10" t="s">
        <v>825</v>
      </c>
      <c r="E95" s="36" t="s">
        <v>809</v>
      </c>
    </row>
    <row r="96" spans="2:5" ht="30.75" thickBot="1" x14ac:dyDescent="0.3">
      <c r="B96" s="358"/>
      <c r="C96" s="358"/>
      <c r="D96" s="10" t="s">
        <v>823</v>
      </c>
      <c r="E96" s="36" t="s">
        <v>824</v>
      </c>
    </row>
    <row r="97" spans="2:5" ht="30.75" thickBot="1" x14ac:dyDescent="0.3">
      <c r="B97" s="358"/>
      <c r="C97" s="358"/>
      <c r="D97" s="10" t="s">
        <v>833</v>
      </c>
      <c r="E97" s="36" t="s">
        <v>1085</v>
      </c>
    </row>
    <row r="98" spans="2:5" ht="30.75" thickBot="1" x14ac:dyDescent="0.3">
      <c r="B98" s="358"/>
      <c r="C98" s="358"/>
      <c r="D98" s="10" t="s">
        <v>834</v>
      </c>
      <c r="E98" s="36" t="s">
        <v>1086</v>
      </c>
    </row>
    <row r="99" spans="2:5" ht="15.75" thickBot="1" x14ac:dyDescent="0.3">
      <c r="B99" s="358"/>
      <c r="C99" s="358"/>
      <c r="D99" s="10" t="s">
        <v>1091</v>
      </c>
      <c r="E99" s="36" t="s">
        <v>1087</v>
      </c>
    </row>
    <row r="100" spans="2:5" ht="30.75" thickBot="1" x14ac:dyDescent="0.3">
      <c r="B100" s="358"/>
      <c r="C100" s="358"/>
      <c r="D100" s="10" t="s">
        <v>812</v>
      </c>
      <c r="E100" s="36" t="s">
        <v>1088</v>
      </c>
    </row>
    <row r="101" spans="2:5" ht="15.75" thickBot="1" x14ac:dyDescent="0.3">
      <c r="B101" s="358"/>
      <c r="C101" s="358"/>
      <c r="D101" s="10" t="s">
        <v>837</v>
      </c>
      <c r="E101" s="36" t="s">
        <v>1089</v>
      </c>
    </row>
    <row r="102" spans="2:5" ht="15.75" thickBot="1" x14ac:dyDescent="0.3">
      <c r="B102" s="358"/>
      <c r="C102" s="358"/>
      <c r="D102" s="10" t="s">
        <v>814</v>
      </c>
      <c r="E102" s="36" t="s">
        <v>1081</v>
      </c>
    </row>
    <row r="103" spans="2:5" ht="15.75" thickBot="1" x14ac:dyDescent="0.3">
      <c r="B103" s="358"/>
      <c r="C103" s="358"/>
      <c r="D103" s="101" t="s">
        <v>1083</v>
      </c>
      <c r="E103" s="36" t="s">
        <v>1090</v>
      </c>
    </row>
    <row r="104" spans="2:5" ht="15.75" thickBot="1" x14ac:dyDescent="0.3">
      <c r="B104" s="358"/>
      <c r="C104" s="358"/>
      <c r="D104" s="10" t="s">
        <v>819</v>
      </c>
      <c r="E104" s="36" t="s">
        <v>1082</v>
      </c>
    </row>
    <row r="105" spans="2:5" ht="15.75" thickBot="1" x14ac:dyDescent="0.3">
      <c r="B105" s="359"/>
      <c r="C105" s="359"/>
      <c r="D105" s="10" t="s">
        <v>1084</v>
      </c>
      <c r="E105" s="36" t="s">
        <v>1081</v>
      </c>
    </row>
    <row r="106" spans="2:5" ht="15.75" thickBot="1" x14ac:dyDescent="0.3">
      <c r="B106" s="55"/>
      <c r="C106" s="56"/>
      <c r="D106" s="12"/>
      <c r="E106" s="57"/>
    </row>
    <row r="107" spans="2:5" ht="16.5" thickBot="1" x14ac:dyDescent="0.3">
      <c r="B107" s="317" t="s">
        <v>742</v>
      </c>
      <c r="C107" s="318"/>
      <c r="D107" s="318"/>
      <c r="E107" s="319"/>
    </row>
    <row r="108" spans="2:5" ht="16.5" thickBot="1" x14ac:dyDescent="0.3">
      <c r="B108" s="35" t="s">
        <v>0</v>
      </c>
      <c r="C108" s="13" t="s">
        <v>61</v>
      </c>
      <c r="D108" s="13" t="s">
        <v>62</v>
      </c>
      <c r="E108" s="6" t="s">
        <v>1</v>
      </c>
    </row>
    <row r="109" spans="2:5" ht="45.75" thickBot="1" x14ac:dyDescent="0.3">
      <c r="B109" s="58" t="s">
        <v>527</v>
      </c>
      <c r="C109" s="59" t="s">
        <v>440</v>
      </c>
      <c r="D109" s="28" t="s">
        <v>753</v>
      </c>
      <c r="E109" s="60" t="s">
        <v>754</v>
      </c>
    </row>
    <row r="110" spans="2:5" ht="30.75" thickBot="1" x14ac:dyDescent="0.3">
      <c r="B110" s="58" t="s">
        <v>693</v>
      </c>
      <c r="C110" s="59" t="s">
        <v>694</v>
      </c>
      <c r="D110" s="28" t="s">
        <v>755</v>
      </c>
      <c r="E110" s="60" t="s">
        <v>756</v>
      </c>
    </row>
    <row r="111" spans="2:5" ht="30.75" thickBot="1" x14ac:dyDescent="0.3">
      <c r="B111" s="351" t="s">
        <v>695</v>
      </c>
      <c r="C111" s="353" t="s">
        <v>696</v>
      </c>
      <c r="D111" s="28" t="s">
        <v>757</v>
      </c>
      <c r="E111" s="60" t="s">
        <v>759</v>
      </c>
    </row>
    <row r="112" spans="2:5" ht="30.75" thickBot="1" x14ac:dyDescent="0.3">
      <c r="B112" s="352"/>
      <c r="C112" s="354"/>
      <c r="D112" s="28" t="s">
        <v>758</v>
      </c>
      <c r="E112" s="60" t="s">
        <v>760</v>
      </c>
    </row>
    <row r="113" spans="2:5" ht="45.75" thickBot="1" x14ac:dyDescent="0.3">
      <c r="B113" s="58" t="s">
        <v>697</v>
      </c>
      <c r="C113" s="59" t="s">
        <v>698</v>
      </c>
      <c r="D113" s="28" t="s">
        <v>761</v>
      </c>
      <c r="E113" s="60" t="s">
        <v>762</v>
      </c>
    </row>
    <row r="114" spans="2:5" ht="30.75" thickBot="1" x14ac:dyDescent="0.3">
      <c r="B114" s="58" t="s">
        <v>699</v>
      </c>
      <c r="C114" s="59" t="s">
        <v>700</v>
      </c>
      <c r="D114" s="28" t="s">
        <v>763</v>
      </c>
      <c r="E114" s="60" t="s">
        <v>764</v>
      </c>
    </row>
    <row r="115" spans="2:5" ht="45.75" thickBot="1" x14ac:dyDescent="0.3">
      <c r="B115" s="58" t="s">
        <v>526</v>
      </c>
      <c r="C115" s="59" t="s">
        <v>701</v>
      </c>
      <c r="D115" s="28" t="s">
        <v>765</v>
      </c>
      <c r="E115" s="60" t="s">
        <v>766</v>
      </c>
    </row>
    <row r="116" spans="2:5" ht="30.75" thickBot="1" x14ac:dyDescent="0.3">
      <c r="B116" s="58" t="s">
        <v>525</v>
      </c>
      <c r="C116" s="59" t="s">
        <v>702</v>
      </c>
      <c r="D116" s="28" t="s">
        <v>767</v>
      </c>
      <c r="E116" s="60" t="s">
        <v>768</v>
      </c>
    </row>
    <row r="117" spans="2:5" ht="45.75" thickBot="1" x14ac:dyDescent="0.3">
      <c r="B117" s="58" t="s">
        <v>524</v>
      </c>
      <c r="C117" s="59" t="s">
        <v>703</v>
      </c>
      <c r="D117" s="28" t="s">
        <v>769</v>
      </c>
      <c r="E117" s="60" t="s">
        <v>770</v>
      </c>
    </row>
    <row r="118" spans="2:5" ht="45.75" thickBot="1" x14ac:dyDescent="0.3">
      <c r="B118" s="58" t="s">
        <v>704</v>
      </c>
      <c r="C118" s="59" t="s">
        <v>705</v>
      </c>
      <c r="D118" s="28" t="s">
        <v>771</v>
      </c>
      <c r="E118" s="60" t="s">
        <v>772</v>
      </c>
    </row>
    <row r="119" spans="2:5" ht="45.75" thickBot="1" x14ac:dyDescent="0.3">
      <c r="B119" s="58" t="s">
        <v>706</v>
      </c>
      <c r="C119" s="59" t="s">
        <v>707</v>
      </c>
      <c r="D119" s="28" t="s">
        <v>773</v>
      </c>
      <c r="E119" s="60" t="s">
        <v>774</v>
      </c>
    </row>
    <row r="120" spans="2:5" ht="30.75" thickBot="1" x14ac:dyDescent="0.3">
      <c r="B120" s="58" t="s">
        <v>708</v>
      </c>
      <c r="C120" s="59" t="s">
        <v>709</v>
      </c>
      <c r="D120" s="28" t="s">
        <v>775</v>
      </c>
      <c r="E120" s="60" t="s">
        <v>776</v>
      </c>
    </row>
    <row r="121" spans="2:5" ht="15.75" thickBot="1" x14ac:dyDescent="0.3">
      <c r="B121" s="58" t="s">
        <v>710</v>
      </c>
      <c r="C121" s="59" t="s">
        <v>711</v>
      </c>
      <c r="D121" s="28" t="s">
        <v>777</v>
      </c>
      <c r="E121" s="60" t="s">
        <v>778</v>
      </c>
    </row>
    <row r="122" spans="2:5" ht="45.75" thickBot="1" x14ac:dyDescent="0.3">
      <c r="B122" s="58" t="s">
        <v>712</v>
      </c>
      <c r="C122" s="59" t="s">
        <v>713</v>
      </c>
      <c r="D122" s="28" t="s">
        <v>779</v>
      </c>
      <c r="E122" s="60" t="s">
        <v>780</v>
      </c>
    </row>
    <row r="123" spans="2:5" ht="45.75" thickBot="1" x14ac:dyDescent="0.3">
      <c r="B123" s="58" t="s">
        <v>714</v>
      </c>
      <c r="C123" s="59" t="s">
        <v>715</v>
      </c>
      <c r="D123" s="28" t="s">
        <v>781</v>
      </c>
      <c r="E123" s="60" t="s">
        <v>782</v>
      </c>
    </row>
    <row r="124" spans="2:5" ht="30.75" thickBot="1" x14ac:dyDescent="0.3">
      <c r="B124" s="58" t="s">
        <v>716</v>
      </c>
      <c r="C124" s="59" t="s">
        <v>717</v>
      </c>
      <c r="D124" s="28" t="s">
        <v>783</v>
      </c>
      <c r="E124" s="60" t="s">
        <v>784</v>
      </c>
    </row>
    <row r="125" spans="2:5" ht="45.75" thickBot="1" x14ac:dyDescent="0.3">
      <c r="B125" s="58" t="s">
        <v>718</v>
      </c>
      <c r="C125" s="59" t="s">
        <v>719</v>
      </c>
      <c r="D125" s="28" t="s">
        <v>785</v>
      </c>
      <c r="E125" s="60" t="s">
        <v>786</v>
      </c>
    </row>
    <row r="126" spans="2:5" ht="30.75" thickBot="1" x14ac:dyDescent="0.3">
      <c r="B126" s="58" t="s">
        <v>720</v>
      </c>
      <c r="C126" s="59" t="s">
        <v>721</v>
      </c>
      <c r="D126" s="28" t="s">
        <v>787</v>
      </c>
      <c r="E126" s="60" t="s">
        <v>788</v>
      </c>
    </row>
    <row r="127" spans="2:5" ht="15.75" thickBot="1" x14ac:dyDescent="0.3">
      <c r="B127" s="58" t="s">
        <v>722</v>
      </c>
      <c r="C127" s="59" t="s">
        <v>723</v>
      </c>
      <c r="D127" s="28" t="s">
        <v>763</v>
      </c>
      <c r="E127" s="60" t="s">
        <v>789</v>
      </c>
    </row>
    <row r="128" spans="2:5" ht="15.75" thickBot="1" x14ac:dyDescent="0.3">
      <c r="B128" s="58" t="s">
        <v>724</v>
      </c>
      <c r="C128" s="59" t="s">
        <v>725</v>
      </c>
      <c r="D128" s="28" t="s">
        <v>790</v>
      </c>
      <c r="E128" s="60" t="s">
        <v>791</v>
      </c>
    </row>
    <row r="129" spans="2:5" ht="60.75" thickBot="1" x14ac:dyDescent="0.3">
      <c r="B129" s="58" t="s">
        <v>726</v>
      </c>
      <c r="C129" s="59" t="s">
        <v>727</v>
      </c>
      <c r="D129" s="28" t="s">
        <v>792</v>
      </c>
      <c r="E129" s="60" t="s">
        <v>793</v>
      </c>
    </row>
    <row r="130" spans="2:5" ht="45.75" thickBot="1" x14ac:dyDescent="0.3">
      <c r="B130" s="58" t="s">
        <v>728</v>
      </c>
      <c r="C130" s="59" t="s">
        <v>729</v>
      </c>
      <c r="D130" s="28" t="s">
        <v>794</v>
      </c>
      <c r="E130" s="60" t="s">
        <v>795</v>
      </c>
    </row>
    <row r="131" spans="2:5" ht="30.75" thickBot="1" x14ac:dyDescent="0.3">
      <c r="B131" s="58" t="s">
        <v>730</v>
      </c>
      <c r="C131" s="59" t="s">
        <v>731</v>
      </c>
      <c r="D131" s="28" t="s">
        <v>796</v>
      </c>
      <c r="E131" s="60" t="s">
        <v>797</v>
      </c>
    </row>
    <row r="132" spans="2:5" ht="15.75" thickBot="1" x14ac:dyDescent="0.3">
      <c r="B132" s="351" t="s">
        <v>732</v>
      </c>
      <c r="C132" s="353" t="s">
        <v>733</v>
      </c>
      <c r="D132" s="28" t="s">
        <v>798</v>
      </c>
      <c r="E132" s="60" t="s">
        <v>799</v>
      </c>
    </row>
    <row r="133" spans="2:5" ht="30.75" thickBot="1" x14ac:dyDescent="0.3">
      <c r="B133" s="352"/>
      <c r="C133" s="354"/>
      <c r="D133" s="28" t="s">
        <v>800</v>
      </c>
      <c r="E133" s="60" t="s">
        <v>801</v>
      </c>
    </row>
    <row r="134" spans="2:5" ht="15.75" thickBot="1" x14ac:dyDescent="0.3">
      <c r="B134" s="58" t="s">
        <v>734</v>
      </c>
      <c r="C134" s="59" t="s">
        <v>735</v>
      </c>
      <c r="D134" s="28" t="s">
        <v>802</v>
      </c>
      <c r="E134" s="60" t="s">
        <v>803</v>
      </c>
    </row>
    <row r="135" spans="2:5" ht="15.75" thickBot="1" x14ac:dyDescent="0.3">
      <c r="B135" s="58" t="s">
        <v>736</v>
      </c>
      <c r="C135" s="59" t="s">
        <v>737</v>
      </c>
      <c r="D135" s="28" t="s">
        <v>552</v>
      </c>
      <c r="E135" s="60" t="s">
        <v>804</v>
      </c>
    </row>
    <row r="136" spans="2:5" ht="30.75" thickBot="1" x14ac:dyDescent="0.3">
      <c r="B136" s="58" t="s">
        <v>865</v>
      </c>
      <c r="C136" s="59" t="s">
        <v>866</v>
      </c>
      <c r="D136" s="28" t="s">
        <v>1071</v>
      </c>
      <c r="E136" s="61" t="s">
        <v>1072</v>
      </c>
    </row>
    <row r="137" spans="2:5" ht="45.75" thickBot="1" x14ac:dyDescent="0.3">
      <c r="B137" s="58" t="s">
        <v>864</v>
      </c>
      <c r="C137" s="59" t="s">
        <v>867</v>
      </c>
      <c r="D137" s="28" t="s">
        <v>886</v>
      </c>
      <c r="E137" s="61" t="s">
        <v>887</v>
      </c>
    </row>
    <row r="138" spans="2:5" ht="15.75" thickBot="1" x14ac:dyDescent="0.3">
      <c r="B138" s="58" t="s">
        <v>863</v>
      </c>
      <c r="C138" s="62" t="s">
        <v>868</v>
      </c>
      <c r="D138" s="28" t="s">
        <v>550</v>
      </c>
      <c r="E138" s="61" t="s">
        <v>888</v>
      </c>
    </row>
    <row r="139" spans="2:5" ht="45.75" thickBot="1" x14ac:dyDescent="0.3">
      <c r="B139" s="58" t="s">
        <v>862</v>
      </c>
      <c r="C139" s="30" t="s">
        <v>869</v>
      </c>
      <c r="D139" s="28" t="s">
        <v>889</v>
      </c>
      <c r="E139" s="61" t="s">
        <v>890</v>
      </c>
    </row>
    <row r="140" spans="2:5" ht="60.75" thickBot="1" x14ac:dyDescent="0.3">
      <c r="B140" s="58" t="s">
        <v>861</v>
      </c>
      <c r="C140" s="49" t="s">
        <v>892</v>
      </c>
      <c r="D140" s="28" t="s">
        <v>891</v>
      </c>
      <c r="E140" s="63" t="s">
        <v>893</v>
      </c>
    </row>
    <row r="141" spans="2:5" ht="30.75" thickBot="1" x14ac:dyDescent="0.3">
      <c r="B141" s="58" t="s">
        <v>738</v>
      </c>
      <c r="C141" s="59" t="s">
        <v>739</v>
      </c>
      <c r="D141" s="28" t="s">
        <v>805</v>
      </c>
      <c r="E141" s="61" t="s">
        <v>806</v>
      </c>
    </row>
    <row r="142" spans="2:5" ht="30.75" thickBot="1" x14ac:dyDescent="0.3">
      <c r="B142" s="58" t="s">
        <v>740</v>
      </c>
      <c r="C142" s="59" t="s">
        <v>741</v>
      </c>
      <c r="D142" s="28" t="s">
        <v>805</v>
      </c>
      <c r="E142" s="61" t="s">
        <v>807</v>
      </c>
    </row>
    <row r="143" spans="2:5" ht="30.75" thickBot="1" x14ac:dyDescent="0.3">
      <c r="B143" s="58" t="s">
        <v>870</v>
      </c>
      <c r="C143" s="62" t="s">
        <v>885</v>
      </c>
      <c r="D143" s="28" t="s">
        <v>563</v>
      </c>
      <c r="E143" s="61" t="s">
        <v>894</v>
      </c>
    </row>
    <row r="144" spans="2:5" ht="45.75" thickBot="1" x14ac:dyDescent="0.3">
      <c r="B144" s="58" t="s">
        <v>883</v>
      </c>
      <c r="C144" s="30" t="s">
        <v>882</v>
      </c>
      <c r="D144" s="28" t="s">
        <v>895</v>
      </c>
      <c r="E144" s="61" t="s">
        <v>896</v>
      </c>
    </row>
    <row r="145" spans="2:7" ht="30.75" thickBot="1" x14ac:dyDescent="0.3">
      <c r="B145" s="58" t="s">
        <v>871</v>
      </c>
      <c r="C145" s="64" t="s">
        <v>884</v>
      </c>
      <c r="D145" s="28" t="s">
        <v>805</v>
      </c>
      <c r="E145" s="61" t="s">
        <v>897</v>
      </c>
    </row>
    <row r="146" spans="2:7" ht="45.75" thickBot="1" x14ac:dyDescent="0.3">
      <c r="B146" s="58" t="s">
        <v>872</v>
      </c>
      <c r="C146" s="30" t="s">
        <v>881</v>
      </c>
      <c r="D146" s="28" t="s">
        <v>898</v>
      </c>
      <c r="E146" s="61" t="s">
        <v>899</v>
      </c>
    </row>
    <row r="147" spans="2:7" ht="45.75" thickBot="1" x14ac:dyDescent="0.3">
      <c r="B147" s="58" t="s">
        <v>873</v>
      </c>
      <c r="C147" s="64" t="s">
        <v>880</v>
      </c>
      <c r="D147" s="28" t="s">
        <v>900</v>
      </c>
      <c r="E147" s="61" t="s">
        <v>901</v>
      </c>
    </row>
    <row r="148" spans="2:7" ht="30.75" thickBot="1" x14ac:dyDescent="0.3">
      <c r="B148" s="58" t="s">
        <v>874</v>
      </c>
      <c r="C148" s="30" t="s">
        <v>879</v>
      </c>
      <c r="D148" s="28" t="s">
        <v>787</v>
      </c>
      <c r="E148" s="61" t="s">
        <v>902</v>
      </c>
    </row>
    <row r="149" spans="2:7" ht="15.75" thickBot="1" x14ac:dyDescent="0.3">
      <c r="B149" s="58" t="s">
        <v>983</v>
      </c>
      <c r="C149" s="30" t="s">
        <v>986</v>
      </c>
      <c r="D149" s="28" t="s">
        <v>987</v>
      </c>
      <c r="E149" s="61" t="s">
        <v>988</v>
      </c>
    </row>
    <row r="150" spans="2:7" ht="15.75" thickBot="1" x14ac:dyDescent="0.3">
      <c r="B150" s="58" t="s">
        <v>984</v>
      </c>
      <c r="C150" s="30" t="s">
        <v>989</v>
      </c>
      <c r="D150" s="28" t="s">
        <v>990</v>
      </c>
      <c r="E150" s="61" t="s">
        <v>991</v>
      </c>
    </row>
    <row r="151" spans="2:7" ht="30.75" thickBot="1" x14ac:dyDescent="0.3">
      <c r="B151" s="351" t="s">
        <v>985</v>
      </c>
      <c r="C151" s="327" t="s">
        <v>992</v>
      </c>
      <c r="D151" s="28" t="s">
        <v>993</v>
      </c>
      <c r="E151" s="61" t="s">
        <v>994</v>
      </c>
      <c r="G151" s="4"/>
    </row>
    <row r="152" spans="2:7" ht="30.75" thickBot="1" x14ac:dyDescent="0.3">
      <c r="B152" s="355"/>
      <c r="C152" s="328"/>
      <c r="D152" s="28" t="s">
        <v>995</v>
      </c>
      <c r="E152" s="61" t="s">
        <v>996</v>
      </c>
      <c r="G152" s="4"/>
    </row>
    <row r="153" spans="2:7" ht="15.75" thickBot="1" x14ac:dyDescent="0.3">
      <c r="B153" s="355"/>
      <c r="C153" s="328"/>
      <c r="D153" s="28" t="s">
        <v>997</v>
      </c>
      <c r="E153" s="61" t="s">
        <v>998</v>
      </c>
      <c r="G153" s="4"/>
    </row>
    <row r="154" spans="2:7" ht="15.75" thickBot="1" x14ac:dyDescent="0.3">
      <c r="B154" s="355"/>
      <c r="C154" s="328"/>
      <c r="D154" s="28" t="s">
        <v>999</v>
      </c>
      <c r="E154" s="61" t="s">
        <v>1000</v>
      </c>
      <c r="G154" s="4"/>
    </row>
    <row r="155" spans="2:7" ht="15.75" thickBot="1" x14ac:dyDescent="0.3">
      <c r="B155" s="352"/>
      <c r="C155" s="329"/>
      <c r="D155" s="28" t="s">
        <v>1001</v>
      </c>
      <c r="E155" s="61" t="s">
        <v>1002</v>
      </c>
      <c r="G155" s="4"/>
    </row>
    <row r="156" spans="2:7" ht="30.75" thickBot="1" x14ac:dyDescent="0.3">
      <c r="B156" s="58" t="s">
        <v>875</v>
      </c>
      <c r="C156" s="64" t="s">
        <v>878</v>
      </c>
      <c r="D156" s="28" t="s">
        <v>805</v>
      </c>
      <c r="E156" s="61" t="s">
        <v>903</v>
      </c>
      <c r="G156" s="4"/>
    </row>
    <row r="157" spans="2:7" s="4" customFormat="1" ht="30.75" thickBot="1" x14ac:dyDescent="0.3">
      <c r="B157" s="58" t="s">
        <v>961</v>
      </c>
      <c r="C157" s="59" t="s">
        <v>962</v>
      </c>
      <c r="D157" s="28" t="s">
        <v>1003</v>
      </c>
      <c r="E157" s="61" t="s">
        <v>1004</v>
      </c>
    </row>
    <row r="158" spans="2:7" s="4" customFormat="1" ht="30.75" thickBot="1" x14ac:dyDescent="0.3">
      <c r="B158" s="58" t="s">
        <v>876</v>
      </c>
      <c r="C158" s="59" t="s">
        <v>906</v>
      </c>
      <c r="D158" s="28" t="s">
        <v>796</v>
      </c>
      <c r="E158" s="61" t="s">
        <v>1005</v>
      </c>
    </row>
    <row r="159" spans="2:7" s="4" customFormat="1" ht="30.75" thickBot="1" x14ac:dyDescent="0.3">
      <c r="B159" s="58" t="s">
        <v>907</v>
      </c>
      <c r="C159" s="59" t="s">
        <v>908</v>
      </c>
      <c r="D159" s="28" t="s">
        <v>1006</v>
      </c>
      <c r="E159" s="61" t="s">
        <v>963</v>
      </c>
    </row>
    <row r="160" spans="2:7" s="4" customFormat="1" ht="30.75" thickBot="1" x14ac:dyDescent="0.3">
      <c r="B160" s="58" t="s">
        <v>909</v>
      </c>
      <c r="C160" s="59" t="s">
        <v>910</v>
      </c>
      <c r="D160" s="28" t="s">
        <v>843</v>
      </c>
      <c r="E160" s="61" t="s">
        <v>964</v>
      </c>
    </row>
    <row r="161" spans="2:5" s="4" customFormat="1" ht="30.75" thickBot="1" x14ac:dyDescent="0.3">
      <c r="B161" s="58" t="s">
        <v>877</v>
      </c>
      <c r="C161" s="59" t="s">
        <v>911</v>
      </c>
      <c r="D161" s="28" t="s">
        <v>787</v>
      </c>
      <c r="E161" s="61" t="s">
        <v>1007</v>
      </c>
    </row>
    <row r="162" spans="2:5" s="4" customFormat="1" ht="30.75" thickBot="1" x14ac:dyDescent="0.3">
      <c r="B162" s="58" t="s">
        <v>912</v>
      </c>
      <c r="C162" s="59" t="s">
        <v>913</v>
      </c>
      <c r="D162" s="28" t="s">
        <v>755</v>
      </c>
      <c r="E162" s="61" t="s">
        <v>965</v>
      </c>
    </row>
    <row r="163" spans="2:5" s="4" customFormat="1" ht="30.75" thickBot="1" x14ac:dyDescent="0.3">
      <c r="B163" s="58" t="s">
        <v>914</v>
      </c>
      <c r="C163" s="59" t="s">
        <v>915</v>
      </c>
      <c r="D163" s="28" t="s">
        <v>1008</v>
      </c>
      <c r="E163" s="61" t="s">
        <v>966</v>
      </c>
    </row>
    <row r="164" spans="2:5" s="4" customFormat="1" ht="30.75" thickBot="1" x14ac:dyDescent="0.3">
      <c r="B164" s="58" t="s">
        <v>916</v>
      </c>
      <c r="C164" s="59" t="s">
        <v>917</v>
      </c>
      <c r="D164" s="28" t="s">
        <v>1010</v>
      </c>
      <c r="E164" s="61" t="s">
        <v>1009</v>
      </c>
    </row>
    <row r="165" spans="2:5" s="4" customFormat="1" ht="30.75" thickBot="1" x14ac:dyDescent="0.3">
      <c r="B165" s="58" t="s">
        <v>918</v>
      </c>
      <c r="C165" s="59" t="s">
        <v>919</v>
      </c>
      <c r="D165" s="28" t="s">
        <v>1011</v>
      </c>
      <c r="E165" s="61" t="s">
        <v>967</v>
      </c>
    </row>
    <row r="166" spans="2:5" s="4" customFormat="1" ht="15.75" thickBot="1" x14ac:dyDescent="0.3">
      <c r="B166" s="58" t="s">
        <v>920</v>
      </c>
      <c r="C166" s="59" t="s">
        <v>921</v>
      </c>
      <c r="D166" s="28" t="s">
        <v>558</v>
      </c>
      <c r="E166" s="61" t="s">
        <v>968</v>
      </c>
    </row>
    <row r="167" spans="2:5" s="4" customFormat="1" ht="15.75" thickBot="1" x14ac:dyDescent="0.3">
      <c r="B167" s="58" t="s">
        <v>922</v>
      </c>
      <c r="C167" s="59" t="s">
        <v>923</v>
      </c>
      <c r="D167" s="28" t="s">
        <v>1012</v>
      </c>
      <c r="E167" s="61" t="s">
        <v>969</v>
      </c>
    </row>
    <row r="168" spans="2:5" s="4" customFormat="1" ht="30.75" thickBot="1" x14ac:dyDescent="0.3">
      <c r="B168" s="58" t="s">
        <v>924</v>
      </c>
      <c r="C168" s="59" t="s">
        <v>925</v>
      </c>
      <c r="D168" s="28" t="s">
        <v>1013</v>
      </c>
      <c r="E168" s="61" t="s">
        <v>1014</v>
      </c>
    </row>
    <row r="169" spans="2:5" s="4" customFormat="1" ht="45.75" thickBot="1" x14ac:dyDescent="0.3">
      <c r="B169" s="58" t="s">
        <v>926</v>
      </c>
      <c r="C169" s="59" t="s">
        <v>927</v>
      </c>
      <c r="D169" s="28" t="s">
        <v>1010</v>
      </c>
      <c r="E169" s="61" t="s">
        <v>970</v>
      </c>
    </row>
    <row r="170" spans="2:5" s="4" customFormat="1" ht="30.75" thickBot="1" x14ac:dyDescent="0.3">
      <c r="B170" s="58" t="s">
        <v>928</v>
      </c>
      <c r="C170" s="59" t="s">
        <v>929</v>
      </c>
      <c r="D170" s="28" t="s">
        <v>1015</v>
      </c>
      <c r="E170" s="61" t="s">
        <v>971</v>
      </c>
    </row>
    <row r="171" spans="2:5" s="4" customFormat="1" ht="30.75" thickBot="1" x14ac:dyDescent="0.3">
      <c r="B171" s="58" t="s">
        <v>930</v>
      </c>
      <c r="C171" s="59" t="s">
        <v>1659</v>
      </c>
      <c r="D171" s="28" t="s">
        <v>1016</v>
      </c>
      <c r="E171" s="61" t="s">
        <v>972</v>
      </c>
    </row>
    <row r="172" spans="2:5" s="4" customFormat="1" ht="30.75" thickBot="1" x14ac:dyDescent="0.3">
      <c r="B172" s="58" t="s">
        <v>931</v>
      </c>
      <c r="C172" s="59" t="s">
        <v>932</v>
      </c>
      <c r="D172" s="28" t="s">
        <v>1017</v>
      </c>
      <c r="E172" s="61" t="s">
        <v>973</v>
      </c>
    </row>
    <row r="173" spans="2:5" s="4" customFormat="1" ht="15.75" thickBot="1" x14ac:dyDescent="0.3">
      <c r="B173" s="58" t="s">
        <v>933</v>
      </c>
      <c r="C173" s="59" t="s">
        <v>934</v>
      </c>
      <c r="D173" s="28" t="s">
        <v>763</v>
      </c>
      <c r="E173" s="61" t="s">
        <v>1018</v>
      </c>
    </row>
    <row r="174" spans="2:5" s="4" customFormat="1" ht="30.75" thickBot="1" x14ac:dyDescent="0.3">
      <c r="B174" s="58" t="s">
        <v>935</v>
      </c>
      <c r="C174" s="59" t="s">
        <v>936</v>
      </c>
      <c r="D174" s="28" t="s">
        <v>763</v>
      </c>
      <c r="E174" s="61" t="s">
        <v>1019</v>
      </c>
    </row>
    <row r="175" spans="2:5" s="4" customFormat="1" ht="30.75" thickBot="1" x14ac:dyDescent="0.3">
      <c r="B175" s="58" t="s">
        <v>937</v>
      </c>
      <c r="C175" s="59" t="s">
        <v>938</v>
      </c>
      <c r="D175" s="28" t="s">
        <v>763</v>
      </c>
      <c r="E175" s="61" t="s">
        <v>1020</v>
      </c>
    </row>
    <row r="176" spans="2:5" s="4" customFormat="1" ht="15.75" thickBot="1" x14ac:dyDescent="0.3">
      <c r="B176" s="58" t="s">
        <v>939</v>
      </c>
      <c r="C176" s="59" t="s">
        <v>940</v>
      </c>
      <c r="D176" s="28" t="s">
        <v>147</v>
      </c>
      <c r="E176" s="61" t="s">
        <v>974</v>
      </c>
    </row>
    <row r="177" spans="2:7" s="4" customFormat="1" ht="30.75" thickBot="1" x14ac:dyDescent="0.3">
      <c r="B177" s="58" t="s">
        <v>941</v>
      </c>
      <c r="C177" s="59" t="s">
        <v>1660</v>
      </c>
      <c r="D177" s="28" t="s">
        <v>846</v>
      </c>
      <c r="E177" s="61" t="s">
        <v>975</v>
      </c>
    </row>
    <row r="178" spans="2:7" s="4" customFormat="1" ht="30.75" thickBot="1" x14ac:dyDescent="0.3">
      <c r="B178" s="58" t="s">
        <v>942</v>
      </c>
      <c r="C178" s="59" t="s">
        <v>943</v>
      </c>
      <c r="D178" s="28" t="s">
        <v>1021</v>
      </c>
      <c r="E178" s="61" t="s">
        <v>976</v>
      </c>
    </row>
    <row r="179" spans="2:7" s="4" customFormat="1" ht="30.75" thickBot="1" x14ac:dyDescent="0.3">
      <c r="B179" s="58" t="s">
        <v>944</v>
      </c>
      <c r="C179" s="59" t="s">
        <v>1661</v>
      </c>
      <c r="D179" s="28" t="s">
        <v>1022</v>
      </c>
      <c r="E179" s="61" t="s">
        <v>977</v>
      </c>
    </row>
    <row r="180" spans="2:7" s="4" customFormat="1" ht="30.75" thickBot="1" x14ac:dyDescent="0.3">
      <c r="B180" s="58" t="s">
        <v>945</v>
      </c>
      <c r="C180" s="59" t="s">
        <v>946</v>
      </c>
      <c r="D180" s="28" t="s">
        <v>1023</v>
      </c>
      <c r="E180" s="61" t="s">
        <v>978</v>
      </c>
    </row>
    <row r="181" spans="2:7" s="4" customFormat="1" ht="45.75" thickBot="1" x14ac:dyDescent="0.3">
      <c r="B181" s="58" t="s">
        <v>947</v>
      </c>
      <c r="C181" s="59" t="s">
        <v>948</v>
      </c>
      <c r="D181" s="28" t="s">
        <v>1010</v>
      </c>
      <c r="E181" s="61" t="s">
        <v>979</v>
      </c>
    </row>
    <row r="182" spans="2:7" s="4" customFormat="1" ht="45.75" thickBot="1" x14ac:dyDescent="0.3">
      <c r="B182" s="58" t="s">
        <v>949</v>
      </c>
      <c r="C182" s="59" t="s">
        <v>950</v>
      </c>
      <c r="D182" s="28" t="s">
        <v>1024</v>
      </c>
      <c r="E182" s="61" t="s">
        <v>980</v>
      </c>
    </row>
    <row r="183" spans="2:7" s="4" customFormat="1" ht="45.75" thickBot="1" x14ac:dyDescent="0.3">
      <c r="B183" s="351" t="s">
        <v>951</v>
      </c>
      <c r="C183" s="353" t="s">
        <v>952</v>
      </c>
      <c r="D183" s="28" t="s">
        <v>1025</v>
      </c>
      <c r="E183" s="63" t="s">
        <v>1026</v>
      </c>
    </row>
    <row r="184" spans="2:7" s="4" customFormat="1" ht="15.75" thickBot="1" x14ac:dyDescent="0.3">
      <c r="B184" s="355"/>
      <c r="C184" s="356"/>
      <c r="D184" s="28" t="s">
        <v>147</v>
      </c>
      <c r="E184" s="63" t="s">
        <v>1027</v>
      </c>
    </row>
    <row r="185" spans="2:7" s="4" customFormat="1" ht="30.75" thickBot="1" x14ac:dyDescent="0.3">
      <c r="B185" s="352"/>
      <c r="C185" s="354"/>
      <c r="D185" s="28" t="s">
        <v>779</v>
      </c>
      <c r="E185" s="63" t="s">
        <v>1028</v>
      </c>
    </row>
    <row r="186" spans="2:7" s="4" customFormat="1" ht="30.75" thickBot="1" x14ac:dyDescent="0.3">
      <c r="B186" s="58" t="s">
        <v>953</v>
      </c>
      <c r="C186" s="59" t="s">
        <v>954</v>
      </c>
      <c r="D186" s="28" t="s">
        <v>1029</v>
      </c>
      <c r="E186" s="61" t="s">
        <v>981</v>
      </c>
    </row>
    <row r="187" spans="2:7" s="4" customFormat="1" ht="45.75" thickBot="1" x14ac:dyDescent="0.3">
      <c r="B187" s="351" t="s">
        <v>955</v>
      </c>
      <c r="C187" s="353" t="s">
        <v>956</v>
      </c>
      <c r="D187" s="28" t="s">
        <v>1030</v>
      </c>
      <c r="E187" s="61" t="s">
        <v>1031</v>
      </c>
      <c r="G187" s="1"/>
    </row>
    <row r="188" spans="2:7" s="4" customFormat="1" ht="30.75" thickBot="1" x14ac:dyDescent="0.3">
      <c r="B188" s="355"/>
      <c r="C188" s="356"/>
      <c r="D188" s="28" t="s">
        <v>1032</v>
      </c>
      <c r="E188" s="61" t="s">
        <v>1033</v>
      </c>
      <c r="G188" s="1"/>
    </row>
    <row r="189" spans="2:7" s="4" customFormat="1" ht="15.75" thickBot="1" x14ac:dyDescent="0.3">
      <c r="B189" s="352"/>
      <c r="C189" s="354"/>
      <c r="D189" s="28" t="s">
        <v>1034</v>
      </c>
      <c r="E189" s="61" t="s">
        <v>1035</v>
      </c>
      <c r="G189" s="1"/>
    </row>
    <row r="190" spans="2:7" s="4" customFormat="1" ht="30.75" thickBot="1" x14ac:dyDescent="0.3">
      <c r="B190" s="58" t="s">
        <v>957</v>
      </c>
      <c r="C190" s="59" t="s">
        <v>958</v>
      </c>
      <c r="D190" s="28" t="s">
        <v>1036</v>
      </c>
      <c r="E190" s="61" t="s">
        <v>982</v>
      </c>
      <c r="G190" s="1"/>
    </row>
    <row r="191" spans="2:7" s="4" customFormat="1" ht="30.75" thickBot="1" x14ac:dyDescent="0.3">
      <c r="B191" s="58" t="s">
        <v>959</v>
      </c>
      <c r="C191" s="59" t="s">
        <v>960</v>
      </c>
      <c r="D191" s="28" t="s">
        <v>763</v>
      </c>
      <c r="E191" s="61" t="s">
        <v>1037</v>
      </c>
      <c r="G191" s="1"/>
    </row>
    <row r="192" spans="2:7" s="4" customFormat="1" ht="15.75" thickBot="1" x14ac:dyDescent="0.3">
      <c r="B192" s="58" t="s">
        <v>1038</v>
      </c>
      <c r="C192" s="59" t="s">
        <v>1039</v>
      </c>
      <c r="D192" s="28" t="s">
        <v>147</v>
      </c>
      <c r="E192" s="61" t="s">
        <v>1040</v>
      </c>
      <c r="G192" s="1"/>
    </row>
    <row r="193" spans="2:5" ht="15.75" thickBot="1" x14ac:dyDescent="0.3">
      <c r="B193" s="48"/>
      <c r="C193" s="18"/>
      <c r="D193" s="19"/>
      <c r="E193" s="65"/>
    </row>
    <row r="194" spans="2:5" ht="16.5" thickBot="1" x14ac:dyDescent="0.3">
      <c r="B194" s="317" t="s">
        <v>60</v>
      </c>
      <c r="C194" s="318"/>
      <c r="D194" s="318"/>
      <c r="E194" s="319"/>
    </row>
    <row r="195" spans="2:5" ht="16.5" thickBot="1" x14ac:dyDescent="0.3">
      <c r="B195" s="66" t="s">
        <v>0</v>
      </c>
      <c r="C195" s="22" t="s">
        <v>61</v>
      </c>
      <c r="D195" s="22" t="s">
        <v>4</v>
      </c>
      <c r="E195" s="68" t="s">
        <v>1</v>
      </c>
    </row>
    <row r="196" spans="2:5" ht="15.75" thickBot="1" x14ac:dyDescent="0.3">
      <c r="B196" s="69" t="s">
        <v>539</v>
      </c>
      <c r="C196" s="70" t="s">
        <v>538</v>
      </c>
      <c r="D196" s="108" t="s">
        <v>841</v>
      </c>
      <c r="E196" s="71" t="s">
        <v>540</v>
      </c>
    </row>
    <row r="197" spans="2:5" ht="75.75" thickBot="1" x14ac:dyDescent="0.3">
      <c r="B197" s="72" t="s">
        <v>905</v>
      </c>
      <c r="C197" s="73" t="s">
        <v>1068</v>
      </c>
      <c r="D197" s="8" t="s">
        <v>1069</v>
      </c>
      <c r="E197" s="74" t="s">
        <v>1070</v>
      </c>
    </row>
    <row r="198" spans="2:5" ht="30.75" thickBot="1" x14ac:dyDescent="0.3">
      <c r="B198" s="72" t="s">
        <v>537</v>
      </c>
      <c r="C198" s="73" t="s">
        <v>541</v>
      </c>
      <c r="D198" s="109" t="s">
        <v>542</v>
      </c>
      <c r="E198" s="74" t="s">
        <v>543</v>
      </c>
    </row>
    <row r="199" spans="2:5" ht="30.75" thickBot="1" x14ac:dyDescent="0.3">
      <c r="B199" s="342" t="s">
        <v>536</v>
      </c>
      <c r="C199" s="327" t="s">
        <v>535</v>
      </c>
      <c r="D199" s="34" t="s">
        <v>544</v>
      </c>
      <c r="E199" s="74" t="s">
        <v>545</v>
      </c>
    </row>
    <row r="200" spans="2:5" ht="30.75" thickBot="1" x14ac:dyDescent="0.3">
      <c r="B200" s="343"/>
      <c r="C200" s="328"/>
      <c r="D200" s="75" t="s">
        <v>546</v>
      </c>
      <c r="E200" s="74" t="s">
        <v>547</v>
      </c>
    </row>
    <row r="201" spans="2:5" ht="30.75" thickBot="1" x14ac:dyDescent="0.3">
      <c r="B201" s="343"/>
      <c r="C201" s="328"/>
      <c r="D201" s="75" t="s">
        <v>548</v>
      </c>
      <c r="E201" s="76" t="s">
        <v>549</v>
      </c>
    </row>
    <row r="202" spans="2:5" ht="15.75" thickBot="1" x14ac:dyDescent="0.3">
      <c r="B202" s="343"/>
      <c r="C202" s="328"/>
      <c r="D202" s="75" t="s">
        <v>550</v>
      </c>
      <c r="E202" s="74" t="s">
        <v>551</v>
      </c>
    </row>
    <row r="203" spans="2:5" ht="15.75" thickBot="1" x14ac:dyDescent="0.3">
      <c r="B203" s="343"/>
      <c r="C203" s="328"/>
      <c r="D203" s="75" t="s">
        <v>552</v>
      </c>
      <c r="E203" s="74" t="s">
        <v>553</v>
      </c>
    </row>
    <row r="204" spans="2:5" ht="30.75" thickBot="1" x14ac:dyDescent="0.3">
      <c r="B204" s="343"/>
      <c r="C204" s="328"/>
      <c r="D204" s="75" t="s">
        <v>554</v>
      </c>
      <c r="E204" s="74" t="s">
        <v>555</v>
      </c>
    </row>
    <row r="205" spans="2:5" ht="30.75" thickBot="1" x14ac:dyDescent="0.3">
      <c r="B205" s="344"/>
      <c r="C205" s="329"/>
      <c r="D205" s="75" t="s">
        <v>556</v>
      </c>
      <c r="E205" s="74" t="s">
        <v>557</v>
      </c>
    </row>
    <row r="206" spans="2:5" ht="30.75" thickBot="1" x14ac:dyDescent="0.3">
      <c r="B206" s="72" t="s">
        <v>534</v>
      </c>
      <c r="C206" s="73" t="s">
        <v>533</v>
      </c>
      <c r="D206" s="75" t="s">
        <v>558</v>
      </c>
      <c r="E206" s="74" t="s">
        <v>559</v>
      </c>
    </row>
    <row r="207" spans="2:5" ht="15.75" thickBot="1" x14ac:dyDescent="0.3">
      <c r="B207" s="342" t="s">
        <v>532</v>
      </c>
      <c r="C207" s="327" t="s">
        <v>531</v>
      </c>
      <c r="D207" s="75" t="s">
        <v>147</v>
      </c>
      <c r="E207" s="74" t="s">
        <v>560</v>
      </c>
    </row>
    <row r="208" spans="2:5" ht="15.75" thickBot="1" x14ac:dyDescent="0.3">
      <c r="B208" s="343"/>
      <c r="C208" s="328"/>
      <c r="D208" s="75" t="s">
        <v>561</v>
      </c>
      <c r="E208" s="74" t="s">
        <v>562</v>
      </c>
    </row>
    <row r="209" spans="2:5" ht="15.75" thickBot="1" x14ac:dyDescent="0.3">
      <c r="B209" s="343"/>
      <c r="C209" s="328"/>
      <c r="D209" s="75" t="s">
        <v>563</v>
      </c>
      <c r="E209" s="74" t="s">
        <v>564</v>
      </c>
    </row>
    <row r="210" spans="2:5" ht="30.75" thickBot="1" x14ac:dyDescent="0.3">
      <c r="B210" s="343"/>
      <c r="C210" s="328"/>
      <c r="D210" s="75" t="s">
        <v>565</v>
      </c>
      <c r="E210" s="74" t="s">
        <v>566</v>
      </c>
    </row>
    <row r="211" spans="2:5" ht="30.75" thickBot="1" x14ac:dyDescent="0.3">
      <c r="B211" s="344"/>
      <c r="C211" s="329"/>
      <c r="D211" s="75" t="s">
        <v>567</v>
      </c>
      <c r="E211" s="74" t="s">
        <v>568</v>
      </c>
    </row>
    <row r="212" spans="2:5" ht="45.75" thickBot="1" x14ac:dyDescent="0.3">
      <c r="B212" s="72" t="s">
        <v>1041</v>
      </c>
      <c r="C212" s="73" t="s">
        <v>1044</v>
      </c>
      <c r="D212" s="75" t="s">
        <v>1047</v>
      </c>
      <c r="E212" s="75" t="s">
        <v>1049</v>
      </c>
    </row>
    <row r="213" spans="2:5" ht="30.75" thickBot="1" x14ac:dyDescent="0.3">
      <c r="B213" s="72" t="s">
        <v>1042</v>
      </c>
      <c r="C213" s="73" t="s">
        <v>1045</v>
      </c>
      <c r="D213" s="75" t="s">
        <v>1048</v>
      </c>
      <c r="E213" s="75" t="s">
        <v>1050</v>
      </c>
    </row>
    <row r="214" spans="2:5" ht="30.75" thickBot="1" x14ac:dyDescent="0.3">
      <c r="B214" s="72" t="s">
        <v>1043</v>
      </c>
      <c r="C214" s="73" t="s">
        <v>1046</v>
      </c>
      <c r="D214" s="75" t="s">
        <v>1051</v>
      </c>
      <c r="E214" s="75" t="s">
        <v>1052</v>
      </c>
    </row>
    <row r="215" spans="2:5" ht="15.75" thickBot="1" x14ac:dyDescent="0.3">
      <c r="B215" s="77"/>
      <c r="C215" s="78"/>
      <c r="D215" s="79"/>
      <c r="E215" s="65"/>
    </row>
    <row r="216" spans="2:5" ht="16.5" thickBot="1" x14ac:dyDescent="0.3">
      <c r="B216" s="317" t="s">
        <v>82</v>
      </c>
      <c r="C216" s="318"/>
      <c r="D216" s="318"/>
      <c r="E216" s="319"/>
    </row>
    <row r="217" spans="2:5" ht="16.5" thickBot="1" x14ac:dyDescent="0.3">
      <c r="B217" s="35" t="s">
        <v>0</v>
      </c>
      <c r="C217" s="13" t="s">
        <v>61</v>
      </c>
      <c r="D217" s="13" t="s">
        <v>4</v>
      </c>
      <c r="E217" s="6" t="s">
        <v>1</v>
      </c>
    </row>
    <row r="218" spans="2:5" ht="30.75" thickBot="1" x14ac:dyDescent="0.3">
      <c r="B218" s="342" t="s">
        <v>848</v>
      </c>
      <c r="C218" s="327" t="s">
        <v>849</v>
      </c>
      <c r="D218" s="31" t="s">
        <v>843</v>
      </c>
      <c r="E218" s="28" t="s">
        <v>855</v>
      </c>
    </row>
    <row r="219" spans="2:5" ht="15.75" thickBot="1" x14ac:dyDescent="0.3">
      <c r="B219" s="343"/>
      <c r="C219" s="328"/>
      <c r="D219" s="80" t="s">
        <v>844</v>
      </c>
      <c r="E219" s="75" t="s">
        <v>850</v>
      </c>
    </row>
    <row r="220" spans="2:5" ht="15.75" thickBot="1" x14ac:dyDescent="0.3">
      <c r="B220" s="343"/>
      <c r="C220" s="328"/>
      <c r="D220" s="80" t="s">
        <v>845</v>
      </c>
      <c r="E220" s="75" t="s">
        <v>852</v>
      </c>
    </row>
    <row r="221" spans="2:5" ht="30.75" thickBot="1" x14ac:dyDescent="0.3">
      <c r="B221" s="343"/>
      <c r="C221" s="328"/>
      <c r="D221" s="80" t="s">
        <v>544</v>
      </c>
      <c r="E221" s="75" t="s">
        <v>851</v>
      </c>
    </row>
    <row r="222" spans="2:5" ht="30.75" thickBot="1" x14ac:dyDescent="0.3">
      <c r="B222" s="343"/>
      <c r="C222" s="328"/>
      <c r="D222" s="80" t="s">
        <v>846</v>
      </c>
      <c r="E222" s="75" t="s">
        <v>853</v>
      </c>
    </row>
    <row r="223" spans="2:5" ht="30.75" thickBot="1" x14ac:dyDescent="0.3">
      <c r="B223" s="344"/>
      <c r="C223" s="329"/>
      <c r="D223" s="80" t="s">
        <v>847</v>
      </c>
      <c r="E223" s="75" t="s">
        <v>854</v>
      </c>
    </row>
    <row r="224" spans="2:5" x14ac:dyDescent="0.25">
      <c r="E224" s="2"/>
    </row>
  </sheetData>
  <sortState ref="B40:F45">
    <sortCondition ref="C40:C45"/>
  </sortState>
  <mergeCells count="33">
    <mergeCell ref="B85:B93"/>
    <mergeCell ref="C85:C93"/>
    <mergeCell ref="B94:B105"/>
    <mergeCell ref="C94:C105"/>
    <mergeCell ref="B80:B83"/>
    <mergeCell ref="C80:C83"/>
    <mergeCell ref="B151:B155"/>
    <mergeCell ref="C151:C155"/>
    <mergeCell ref="B183:B185"/>
    <mergeCell ref="C183:C185"/>
    <mergeCell ref="B187:B189"/>
    <mergeCell ref="C187:C189"/>
    <mergeCell ref="B218:B223"/>
    <mergeCell ref="C218:C223"/>
    <mergeCell ref="B2:E2"/>
    <mergeCell ref="B4:E4"/>
    <mergeCell ref="B194:E194"/>
    <mergeCell ref="B107:E107"/>
    <mergeCell ref="B60:B62"/>
    <mergeCell ref="C60:C62"/>
    <mergeCell ref="B63:B64"/>
    <mergeCell ref="C63:C64"/>
    <mergeCell ref="B111:B112"/>
    <mergeCell ref="C111:C112"/>
    <mergeCell ref="B132:B133"/>
    <mergeCell ref="C132:C133"/>
    <mergeCell ref="B18:B38"/>
    <mergeCell ref="C18:C38"/>
    <mergeCell ref="B216:E216"/>
    <mergeCell ref="B199:B205"/>
    <mergeCell ref="C199:C205"/>
    <mergeCell ref="B207:B211"/>
    <mergeCell ref="C207:C211"/>
  </mergeCells>
  <pageMargins left="0.7" right="0.7" top="0.75" bottom="0.75" header="0.3" footer="0.3"/>
  <pageSetup scale="75" orientation="landscape" r:id="rId1"/>
  <ignoredErrors>
    <ignoredError sqref="E41 E4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E235"/>
  <sheetViews>
    <sheetView zoomScaleNormal="100" workbookViewId="0">
      <selection activeCell="B2" sqref="B2:E2"/>
    </sheetView>
  </sheetViews>
  <sheetFormatPr baseColWidth="10" defaultColWidth="11.42578125" defaultRowHeight="15" x14ac:dyDescent="0.25"/>
  <cols>
    <col min="1" max="1" width="5.7109375" style="1" customWidth="1"/>
    <col min="2" max="2" width="32.85546875" style="1" customWidth="1"/>
    <col min="3" max="3" width="68.7109375" style="4" customWidth="1"/>
    <col min="4" max="4" width="50.7109375" style="101" customWidth="1"/>
    <col min="5" max="5" width="29" style="3" customWidth="1"/>
    <col min="6" max="16384" width="11.42578125" style="1"/>
  </cols>
  <sheetData>
    <row r="2" spans="2:5" ht="23.25" x14ac:dyDescent="0.25">
      <c r="B2" s="316" t="s">
        <v>1109</v>
      </c>
      <c r="C2" s="316"/>
      <c r="D2" s="316"/>
      <c r="E2" s="316"/>
    </row>
    <row r="3" spans="2:5" ht="15.75" thickBot="1" x14ac:dyDescent="0.3"/>
    <row r="4" spans="2:5" ht="16.5" thickBot="1" x14ac:dyDescent="0.3">
      <c r="B4" s="317" t="s">
        <v>59</v>
      </c>
      <c r="C4" s="318"/>
      <c r="D4" s="318"/>
      <c r="E4" s="319"/>
    </row>
    <row r="5" spans="2:5" s="4" customFormat="1" ht="16.5" thickBot="1" x14ac:dyDescent="0.3">
      <c r="B5" s="5" t="s">
        <v>1662</v>
      </c>
      <c r="C5" s="13" t="s">
        <v>61</v>
      </c>
      <c r="D5" s="13" t="s">
        <v>62</v>
      </c>
      <c r="E5" s="6" t="s">
        <v>1</v>
      </c>
    </row>
    <row r="6" spans="2:5" s="4" customFormat="1" ht="49.5" customHeight="1" thickBot="1" x14ac:dyDescent="0.3">
      <c r="B6" s="7" t="s">
        <v>1112</v>
      </c>
      <c r="C6" s="7" t="s">
        <v>1117</v>
      </c>
      <c r="D6" s="8" t="s">
        <v>1122</v>
      </c>
      <c r="E6" s="9">
        <v>6000000</v>
      </c>
    </row>
    <row r="7" spans="2:5" s="4" customFormat="1" ht="35.25" customHeight="1" thickBot="1" x14ac:dyDescent="0.3">
      <c r="B7" s="7" t="s">
        <v>1113</v>
      </c>
      <c r="C7" s="7" t="s">
        <v>1118</v>
      </c>
      <c r="D7" s="8" t="s">
        <v>1121</v>
      </c>
      <c r="E7" s="9" t="s">
        <v>1129</v>
      </c>
    </row>
    <row r="8" spans="2:5" s="4" customFormat="1" ht="35.25" customHeight="1" thickBot="1" x14ac:dyDescent="0.3">
      <c r="B8" s="7" t="s">
        <v>1114</v>
      </c>
      <c r="C8" s="7" t="s">
        <v>1119</v>
      </c>
      <c r="D8" s="8" t="s">
        <v>1124</v>
      </c>
      <c r="E8" s="9">
        <v>1000000</v>
      </c>
    </row>
    <row r="9" spans="2:5" s="4" customFormat="1" ht="35.25" customHeight="1" thickBot="1" x14ac:dyDescent="0.3">
      <c r="B9" s="7" t="s">
        <v>1115</v>
      </c>
      <c r="C9" s="7" t="s">
        <v>1120</v>
      </c>
      <c r="D9" s="8" t="s">
        <v>1123</v>
      </c>
      <c r="E9" s="9">
        <v>350000</v>
      </c>
    </row>
    <row r="10" spans="2:5" s="4" customFormat="1" ht="60.75" thickBot="1" x14ac:dyDescent="0.3">
      <c r="B10" s="7" t="s">
        <v>1242</v>
      </c>
      <c r="C10" s="7" t="s">
        <v>1241</v>
      </c>
      <c r="D10" s="8" t="s">
        <v>1497</v>
      </c>
      <c r="E10" s="9">
        <v>14816780</v>
      </c>
    </row>
    <row r="11" spans="2:5" s="4" customFormat="1" ht="45.75" thickBot="1" x14ac:dyDescent="0.3">
      <c r="B11" s="7" t="s">
        <v>1116</v>
      </c>
      <c r="C11" s="7" t="s">
        <v>1647</v>
      </c>
      <c r="D11" s="8" t="s">
        <v>1122</v>
      </c>
      <c r="E11" s="9">
        <v>4500000</v>
      </c>
    </row>
    <row r="12" spans="2:5" s="4" customFormat="1" ht="35.25" customHeight="1" thickBot="1" x14ac:dyDescent="0.3">
      <c r="B12" s="7" t="s">
        <v>1244</v>
      </c>
      <c r="C12" s="7" t="s">
        <v>1243</v>
      </c>
      <c r="D12" s="8" t="s">
        <v>1495</v>
      </c>
      <c r="E12" s="9">
        <v>367321.19</v>
      </c>
    </row>
    <row r="13" spans="2:5" s="4" customFormat="1" ht="60.75" thickBot="1" x14ac:dyDescent="0.3">
      <c r="B13" s="7" t="s">
        <v>1203</v>
      </c>
      <c r="C13" s="7" t="s">
        <v>1208</v>
      </c>
      <c r="D13" s="8" t="s">
        <v>1209</v>
      </c>
      <c r="E13" s="9">
        <v>63298654</v>
      </c>
    </row>
    <row r="14" spans="2:5" s="4" customFormat="1" ht="60.75" thickBot="1" x14ac:dyDescent="0.3">
      <c r="B14" s="7" t="s">
        <v>1245</v>
      </c>
      <c r="C14" s="7" t="s">
        <v>1246</v>
      </c>
      <c r="D14" s="8" t="s">
        <v>376</v>
      </c>
      <c r="E14" s="9">
        <v>29880000</v>
      </c>
    </row>
    <row r="15" spans="2:5" s="4" customFormat="1" ht="35.25" customHeight="1" thickBot="1" x14ac:dyDescent="0.3">
      <c r="B15" s="7" t="s">
        <v>1204</v>
      </c>
      <c r="C15" s="7" t="s">
        <v>1205</v>
      </c>
      <c r="D15" s="8" t="s">
        <v>1210</v>
      </c>
      <c r="E15" s="9">
        <v>1500000</v>
      </c>
    </row>
    <row r="16" spans="2:5" s="4" customFormat="1" ht="75.75" thickBot="1" x14ac:dyDescent="0.3">
      <c r="B16" s="7" t="s">
        <v>1247</v>
      </c>
      <c r="C16" s="7" t="s">
        <v>1248</v>
      </c>
      <c r="D16" s="8" t="s">
        <v>1496</v>
      </c>
      <c r="E16" s="9" t="s">
        <v>1510</v>
      </c>
    </row>
    <row r="17" spans="2:5" s="4" customFormat="1" ht="75.75" thickBot="1" x14ac:dyDescent="0.3">
      <c r="B17" s="7" t="s">
        <v>1249</v>
      </c>
      <c r="C17" s="7" t="s">
        <v>1250</v>
      </c>
      <c r="D17" s="8" t="s">
        <v>860</v>
      </c>
      <c r="E17" s="9">
        <v>10000000</v>
      </c>
    </row>
    <row r="18" spans="2:5" s="4" customFormat="1" ht="90.75" thickBot="1" x14ac:dyDescent="0.3">
      <c r="B18" s="7" t="s">
        <v>1206</v>
      </c>
      <c r="C18" s="7" t="s">
        <v>1207</v>
      </c>
      <c r="D18" s="8" t="s">
        <v>376</v>
      </c>
      <c r="E18" s="9">
        <v>10000000</v>
      </c>
    </row>
    <row r="19" spans="2:5" s="4" customFormat="1" ht="105.75" thickBot="1" x14ac:dyDescent="0.3">
      <c r="B19" s="7" t="s">
        <v>1251</v>
      </c>
      <c r="C19" s="7" t="s">
        <v>1276</v>
      </c>
      <c r="D19" s="8" t="s">
        <v>860</v>
      </c>
      <c r="E19" s="9">
        <v>17500000</v>
      </c>
    </row>
    <row r="20" spans="2:5" s="4" customFormat="1" ht="90.75" thickBot="1" x14ac:dyDescent="0.3">
      <c r="B20" s="7" t="s">
        <v>1252</v>
      </c>
      <c r="C20" s="7" t="s">
        <v>1277</v>
      </c>
      <c r="D20" s="8" t="s">
        <v>860</v>
      </c>
      <c r="E20" s="9">
        <v>106000000</v>
      </c>
    </row>
    <row r="21" spans="2:5" s="4" customFormat="1" ht="75.75" thickBot="1" x14ac:dyDescent="0.3">
      <c r="B21" s="7" t="s">
        <v>1253</v>
      </c>
      <c r="C21" s="7" t="s">
        <v>1278</v>
      </c>
      <c r="D21" s="8" t="s">
        <v>376</v>
      </c>
      <c r="E21" s="9">
        <v>25000000</v>
      </c>
    </row>
    <row r="22" spans="2:5" s="4" customFormat="1" ht="35.25" customHeight="1" thickBot="1" x14ac:dyDescent="0.3">
      <c r="B22" s="7" t="s">
        <v>1254</v>
      </c>
      <c r="C22" s="7" t="s">
        <v>1279</v>
      </c>
      <c r="D22" s="8" t="s">
        <v>1493</v>
      </c>
      <c r="E22" s="9" t="s">
        <v>1494</v>
      </c>
    </row>
    <row r="23" spans="2:5" s="4" customFormat="1" ht="90.75" thickBot="1" x14ac:dyDescent="0.3">
      <c r="B23" s="7" t="s">
        <v>1255</v>
      </c>
      <c r="C23" s="7" t="s">
        <v>1649</v>
      </c>
      <c r="D23" s="8" t="s">
        <v>860</v>
      </c>
      <c r="E23" s="9">
        <v>5500000</v>
      </c>
    </row>
    <row r="24" spans="2:5" s="4" customFormat="1" ht="45.75" thickBot="1" x14ac:dyDescent="0.3">
      <c r="B24" s="7" t="s">
        <v>1256</v>
      </c>
      <c r="C24" s="7" t="s">
        <v>1280</v>
      </c>
      <c r="D24" s="8" t="s">
        <v>69</v>
      </c>
      <c r="E24" s="9">
        <v>485458.01</v>
      </c>
    </row>
    <row r="25" spans="2:5" s="4" customFormat="1" ht="45.75" thickBot="1" x14ac:dyDescent="0.3">
      <c r="B25" s="7" t="s">
        <v>1257</v>
      </c>
      <c r="C25" s="7" t="s">
        <v>1281</v>
      </c>
      <c r="D25" s="8" t="s">
        <v>69</v>
      </c>
      <c r="E25" s="9">
        <v>1481904.67</v>
      </c>
    </row>
    <row r="26" spans="2:5" s="4" customFormat="1" ht="35.25" customHeight="1" thickBot="1" x14ac:dyDescent="0.3">
      <c r="B26" s="7" t="s">
        <v>1258</v>
      </c>
      <c r="C26" s="7" t="s">
        <v>1282</v>
      </c>
      <c r="D26" s="8" t="s">
        <v>1505</v>
      </c>
      <c r="E26" s="9" t="s">
        <v>1506</v>
      </c>
    </row>
    <row r="27" spans="2:5" s="4" customFormat="1" ht="35.25" customHeight="1" thickBot="1" x14ac:dyDescent="0.3">
      <c r="B27" s="7" t="s">
        <v>1259</v>
      </c>
      <c r="C27" s="7" t="s">
        <v>1283</v>
      </c>
      <c r="D27" s="8" t="s">
        <v>1507</v>
      </c>
      <c r="E27" s="9">
        <f>161025+239945.33+97180+218739.75</f>
        <v>716890.08</v>
      </c>
    </row>
    <row r="28" spans="2:5" s="4" customFormat="1" ht="45.75" thickBot="1" x14ac:dyDescent="0.3">
      <c r="B28" s="7" t="s">
        <v>1260</v>
      </c>
      <c r="C28" s="7" t="s">
        <v>1284</v>
      </c>
      <c r="D28" s="10" t="s">
        <v>488</v>
      </c>
      <c r="E28" s="9">
        <v>4500000</v>
      </c>
    </row>
    <row r="29" spans="2:5" s="4" customFormat="1" ht="45.75" thickBot="1" x14ac:dyDescent="0.3">
      <c r="B29" s="7" t="s">
        <v>1261</v>
      </c>
      <c r="C29" s="7" t="s">
        <v>1285</v>
      </c>
      <c r="D29" s="10" t="s">
        <v>488</v>
      </c>
      <c r="E29" s="9">
        <v>12000000</v>
      </c>
    </row>
    <row r="30" spans="2:5" s="4" customFormat="1" ht="75.75" thickBot="1" x14ac:dyDescent="0.3">
      <c r="B30" s="7" t="s">
        <v>1262</v>
      </c>
      <c r="C30" s="7" t="s">
        <v>1650</v>
      </c>
      <c r="D30" s="8" t="s">
        <v>860</v>
      </c>
      <c r="E30" s="9">
        <v>536000000</v>
      </c>
    </row>
    <row r="31" spans="2:5" s="4" customFormat="1" ht="90.75" thickBot="1" x14ac:dyDescent="0.3">
      <c r="B31" s="7" t="s">
        <v>1263</v>
      </c>
      <c r="C31" s="7" t="s">
        <v>1286</v>
      </c>
      <c r="D31" s="8" t="s">
        <v>860</v>
      </c>
      <c r="E31" s="9">
        <v>597000000</v>
      </c>
    </row>
    <row r="32" spans="2:5" s="4" customFormat="1" ht="35.25" customHeight="1" thickBot="1" x14ac:dyDescent="0.3">
      <c r="B32" s="7" t="s">
        <v>1264</v>
      </c>
      <c r="C32" s="7" t="s">
        <v>1287</v>
      </c>
      <c r="D32" s="8" t="s">
        <v>663</v>
      </c>
      <c r="E32" s="9" t="s">
        <v>1508</v>
      </c>
    </row>
    <row r="33" spans="2:5" s="4" customFormat="1" ht="35.25" customHeight="1" thickBot="1" x14ac:dyDescent="0.3">
      <c r="B33" s="7" t="s">
        <v>1265</v>
      </c>
      <c r="C33" s="7" t="s">
        <v>1288</v>
      </c>
      <c r="D33" s="8" t="s">
        <v>1502</v>
      </c>
      <c r="E33" s="9" t="s">
        <v>1503</v>
      </c>
    </row>
    <row r="34" spans="2:5" s="4" customFormat="1" ht="34.5" customHeight="1" thickBot="1" x14ac:dyDescent="0.3">
      <c r="B34" s="366" t="s">
        <v>1266</v>
      </c>
      <c r="C34" s="366" t="s">
        <v>1289</v>
      </c>
      <c r="D34" s="8" t="s">
        <v>1511</v>
      </c>
      <c r="E34" s="9">
        <v>300000</v>
      </c>
    </row>
    <row r="35" spans="2:5" s="4" customFormat="1" ht="34.5" customHeight="1" thickBot="1" x14ac:dyDescent="0.3">
      <c r="B35" s="368"/>
      <c r="C35" s="368"/>
      <c r="D35" s="10" t="s">
        <v>1490</v>
      </c>
      <c r="E35" s="9">
        <v>1000000</v>
      </c>
    </row>
    <row r="36" spans="2:5" s="4" customFormat="1" ht="32.25" customHeight="1" thickBot="1" x14ac:dyDescent="0.3">
      <c r="B36" s="366" t="s">
        <v>1267</v>
      </c>
      <c r="C36" s="366" t="s">
        <v>1290</v>
      </c>
      <c r="D36" s="8" t="s">
        <v>1512</v>
      </c>
      <c r="E36" s="9">
        <v>400000</v>
      </c>
    </row>
    <row r="37" spans="2:5" s="4" customFormat="1" ht="32.25" customHeight="1" thickBot="1" x14ac:dyDescent="0.3">
      <c r="B37" s="367"/>
      <c r="C37" s="367"/>
      <c r="D37" s="8" t="s">
        <v>1513</v>
      </c>
      <c r="E37" s="9">
        <v>400000</v>
      </c>
    </row>
    <row r="38" spans="2:5" s="4" customFormat="1" ht="32.25" customHeight="1" thickBot="1" x14ac:dyDescent="0.3">
      <c r="B38" s="367"/>
      <c r="C38" s="367"/>
      <c r="D38" s="8" t="s">
        <v>1514</v>
      </c>
      <c r="E38" s="9">
        <v>400000</v>
      </c>
    </row>
    <row r="39" spans="2:5" s="4" customFormat="1" ht="32.25" customHeight="1" thickBot="1" x14ac:dyDescent="0.3">
      <c r="B39" s="367"/>
      <c r="C39" s="367"/>
      <c r="D39" s="8" t="s">
        <v>1515</v>
      </c>
      <c r="E39" s="9">
        <v>400000</v>
      </c>
    </row>
    <row r="40" spans="2:5" s="4" customFormat="1" ht="32.25" customHeight="1" thickBot="1" x14ac:dyDescent="0.3">
      <c r="B40" s="367"/>
      <c r="C40" s="367"/>
      <c r="D40" s="8" t="s">
        <v>1516</v>
      </c>
      <c r="E40" s="9">
        <v>1000000</v>
      </c>
    </row>
    <row r="41" spans="2:5" s="4" customFormat="1" ht="32.25" customHeight="1" thickBot="1" x14ac:dyDescent="0.3">
      <c r="B41" s="368"/>
      <c r="C41" s="368"/>
      <c r="D41" s="8" t="s">
        <v>1517</v>
      </c>
      <c r="E41" s="9">
        <v>1000000</v>
      </c>
    </row>
    <row r="42" spans="2:5" s="4" customFormat="1" ht="45.75" thickBot="1" x14ac:dyDescent="0.3">
      <c r="B42" s="7" t="s">
        <v>1268</v>
      </c>
      <c r="C42" s="7" t="s">
        <v>1291</v>
      </c>
      <c r="D42" s="10" t="s">
        <v>1500</v>
      </c>
      <c r="E42" s="9">
        <v>6000000</v>
      </c>
    </row>
    <row r="43" spans="2:5" s="4" customFormat="1" ht="35.25" customHeight="1" thickBot="1" x14ac:dyDescent="0.3">
      <c r="B43" s="366" t="s">
        <v>1269</v>
      </c>
      <c r="C43" s="366" t="s">
        <v>1292</v>
      </c>
      <c r="D43" s="10" t="s">
        <v>1490</v>
      </c>
      <c r="E43" s="9">
        <v>2250000</v>
      </c>
    </row>
    <row r="44" spans="2:5" s="4" customFormat="1" ht="35.25" customHeight="1" thickBot="1" x14ac:dyDescent="0.3">
      <c r="B44" s="367"/>
      <c r="C44" s="367"/>
      <c r="D44" s="10" t="s">
        <v>814</v>
      </c>
      <c r="E44" s="9">
        <v>1500000</v>
      </c>
    </row>
    <row r="45" spans="2:5" s="4" customFormat="1" ht="35.25" customHeight="1" thickBot="1" x14ac:dyDescent="0.3">
      <c r="B45" s="367"/>
      <c r="C45" s="367"/>
      <c r="D45" s="10" t="s">
        <v>1492</v>
      </c>
      <c r="E45" s="9">
        <v>3150000</v>
      </c>
    </row>
    <row r="46" spans="2:5" s="4" customFormat="1" ht="35.25" customHeight="1" thickBot="1" x14ac:dyDescent="0.3">
      <c r="B46" s="367"/>
      <c r="C46" s="367"/>
      <c r="D46" s="10" t="s">
        <v>1498</v>
      </c>
      <c r="E46" s="9">
        <v>3150000</v>
      </c>
    </row>
    <row r="47" spans="2:5" s="4" customFormat="1" ht="35.25" customHeight="1" thickBot="1" x14ac:dyDescent="0.3">
      <c r="B47" s="367"/>
      <c r="C47" s="367"/>
      <c r="D47" s="10" t="s">
        <v>1485</v>
      </c>
      <c r="E47" s="9">
        <f>1500000+1125000+1278750+4000000+4500000</f>
        <v>12403750</v>
      </c>
    </row>
    <row r="48" spans="2:5" s="4" customFormat="1" ht="35.25" customHeight="1" thickBot="1" x14ac:dyDescent="0.3">
      <c r="B48" s="367"/>
      <c r="C48" s="367"/>
      <c r="D48" s="10" t="s">
        <v>1499</v>
      </c>
      <c r="E48" s="9">
        <v>16796304</v>
      </c>
    </row>
    <row r="49" spans="2:5" s="4" customFormat="1" ht="35.25" customHeight="1" thickBot="1" x14ac:dyDescent="0.3">
      <c r="B49" s="367"/>
      <c r="C49" s="367"/>
      <c r="D49" s="10" t="s">
        <v>1491</v>
      </c>
      <c r="E49" s="9">
        <v>1124976</v>
      </c>
    </row>
    <row r="50" spans="2:5" s="4" customFormat="1" ht="35.25" customHeight="1" thickBot="1" x14ac:dyDescent="0.3">
      <c r="B50" s="367"/>
      <c r="C50" s="367"/>
      <c r="D50" s="10" t="s">
        <v>1084</v>
      </c>
      <c r="E50" s="9">
        <v>1500000</v>
      </c>
    </row>
    <row r="51" spans="2:5" s="4" customFormat="1" ht="35.25" customHeight="1" thickBot="1" x14ac:dyDescent="0.3">
      <c r="B51" s="367"/>
      <c r="C51" s="367"/>
      <c r="D51" s="10" t="s">
        <v>2106</v>
      </c>
      <c r="E51" s="9">
        <v>1500000</v>
      </c>
    </row>
    <row r="52" spans="2:5" s="4" customFormat="1" ht="35.25" customHeight="1" thickBot="1" x14ac:dyDescent="0.3">
      <c r="B52" s="367"/>
      <c r="C52" s="367"/>
      <c r="D52" s="10" t="s">
        <v>1487</v>
      </c>
      <c r="E52" s="9">
        <v>3375000</v>
      </c>
    </row>
    <row r="53" spans="2:5" s="4" customFormat="1" ht="35.25" customHeight="1" thickBot="1" x14ac:dyDescent="0.3">
      <c r="B53" s="367"/>
      <c r="C53" s="367"/>
      <c r="D53" s="10" t="s">
        <v>1074</v>
      </c>
      <c r="E53" s="9">
        <v>2499750</v>
      </c>
    </row>
    <row r="54" spans="2:5" s="4" customFormat="1" ht="35.25" customHeight="1" thickBot="1" x14ac:dyDescent="0.3">
      <c r="B54" s="367"/>
      <c r="C54" s="367"/>
      <c r="D54" s="10" t="s">
        <v>830</v>
      </c>
      <c r="E54" s="9">
        <v>1050000</v>
      </c>
    </row>
    <row r="55" spans="2:5" s="4" customFormat="1" ht="35.25" customHeight="1" thickBot="1" x14ac:dyDescent="0.3">
      <c r="B55" s="367"/>
      <c r="C55" s="367"/>
      <c r="D55" s="10" t="s">
        <v>1501</v>
      </c>
      <c r="E55" s="9">
        <v>4000000</v>
      </c>
    </row>
    <row r="56" spans="2:5" s="4" customFormat="1" ht="35.25" customHeight="1" thickBot="1" x14ac:dyDescent="0.3">
      <c r="B56" s="367"/>
      <c r="C56" s="367"/>
      <c r="D56" s="10" t="s">
        <v>1486</v>
      </c>
      <c r="E56" s="9">
        <v>1500000</v>
      </c>
    </row>
    <row r="57" spans="2:5" s="4" customFormat="1" ht="35.25" customHeight="1" thickBot="1" x14ac:dyDescent="0.3">
      <c r="B57" s="367"/>
      <c r="C57" s="367"/>
      <c r="D57" s="10" t="s">
        <v>1500</v>
      </c>
      <c r="E57" s="9">
        <v>14956709</v>
      </c>
    </row>
    <row r="58" spans="2:5" s="4" customFormat="1" ht="35.25" customHeight="1" thickBot="1" x14ac:dyDescent="0.3">
      <c r="B58" s="367"/>
      <c r="C58" s="367"/>
      <c r="D58" s="10" t="s">
        <v>819</v>
      </c>
      <c r="E58" s="9">
        <v>4800000</v>
      </c>
    </row>
    <row r="59" spans="2:5" s="4" customFormat="1" ht="35.25" customHeight="1" thickBot="1" x14ac:dyDescent="0.3">
      <c r="B59" s="368"/>
      <c r="C59" s="368"/>
      <c r="D59" s="10" t="s">
        <v>1489</v>
      </c>
      <c r="E59" s="9">
        <v>3375000</v>
      </c>
    </row>
    <row r="60" spans="2:5" s="4" customFormat="1" ht="35.25" customHeight="1" thickBot="1" x14ac:dyDescent="0.3">
      <c r="B60" s="7" t="s">
        <v>1270</v>
      </c>
      <c r="C60" s="7" t="s">
        <v>1293</v>
      </c>
      <c r="D60" s="8" t="s">
        <v>1509</v>
      </c>
      <c r="E60" s="9">
        <v>940863.37</v>
      </c>
    </row>
    <row r="61" spans="2:5" s="4" customFormat="1" ht="35.25" customHeight="1" thickBot="1" x14ac:dyDescent="0.3">
      <c r="B61" s="366" t="s">
        <v>1271</v>
      </c>
      <c r="C61" s="366" t="s">
        <v>1294</v>
      </c>
      <c r="D61" s="10" t="s">
        <v>814</v>
      </c>
      <c r="E61" s="9">
        <v>2000000</v>
      </c>
    </row>
    <row r="62" spans="2:5" s="4" customFormat="1" ht="35.25" customHeight="1" thickBot="1" x14ac:dyDescent="0.3">
      <c r="B62" s="367"/>
      <c r="C62" s="367"/>
      <c r="D62" s="10" t="s">
        <v>1500</v>
      </c>
      <c r="E62" s="9">
        <v>14956709</v>
      </c>
    </row>
    <row r="63" spans="2:5" s="4" customFormat="1" ht="35.25" customHeight="1" thickBot="1" x14ac:dyDescent="0.3">
      <c r="B63" s="367"/>
      <c r="C63" s="367"/>
      <c r="D63" s="10" t="s">
        <v>1084</v>
      </c>
      <c r="E63" s="9">
        <v>5000000</v>
      </c>
    </row>
    <row r="64" spans="2:5" s="4" customFormat="1" ht="35.25" customHeight="1" thickBot="1" x14ac:dyDescent="0.3">
      <c r="B64" s="367"/>
      <c r="C64" s="367"/>
      <c r="D64" s="10" t="s">
        <v>1498</v>
      </c>
      <c r="E64" s="9">
        <v>3150000</v>
      </c>
    </row>
    <row r="65" spans="1:5" s="4" customFormat="1" ht="35.25" customHeight="1" thickBot="1" x14ac:dyDescent="0.3">
      <c r="B65" s="367"/>
      <c r="C65" s="367"/>
      <c r="D65" s="10" t="s">
        <v>1499</v>
      </c>
      <c r="E65" s="9">
        <v>16796304</v>
      </c>
    </row>
    <row r="66" spans="1:5" s="4" customFormat="1" ht="35.25" customHeight="1" thickBot="1" x14ac:dyDescent="0.3">
      <c r="B66" s="367"/>
      <c r="C66" s="367"/>
      <c r="D66" s="10" t="s">
        <v>1485</v>
      </c>
      <c r="E66" s="9">
        <v>5305000</v>
      </c>
    </row>
    <row r="67" spans="1:5" s="4" customFormat="1" ht="35.25" customHeight="1" thickBot="1" x14ac:dyDescent="0.3">
      <c r="B67" s="367"/>
      <c r="C67" s="367"/>
      <c r="D67" s="10" t="s">
        <v>819</v>
      </c>
      <c r="E67" s="9">
        <v>4800000</v>
      </c>
    </row>
    <row r="68" spans="1:5" s="4" customFormat="1" ht="35.25" customHeight="1" thickBot="1" x14ac:dyDescent="0.3">
      <c r="B68" s="367"/>
      <c r="C68" s="367"/>
      <c r="D68" s="10" t="s">
        <v>1487</v>
      </c>
      <c r="E68" s="9">
        <v>1500000</v>
      </c>
    </row>
    <row r="69" spans="1:5" s="4" customFormat="1" ht="35.25" customHeight="1" thickBot="1" x14ac:dyDescent="0.3">
      <c r="B69" s="367"/>
      <c r="C69" s="367"/>
      <c r="D69" s="10" t="s">
        <v>1074</v>
      </c>
      <c r="E69" s="9">
        <v>822000</v>
      </c>
    </row>
    <row r="70" spans="1:5" s="4" customFormat="1" ht="35.25" customHeight="1" thickBot="1" x14ac:dyDescent="0.3">
      <c r="B70" s="367"/>
      <c r="C70" s="367"/>
      <c r="D70" s="10" t="s">
        <v>1486</v>
      </c>
      <c r="E70" s="9">
        <v>2000000</v>
      </c>
    </row>
    <row r="71" spans="1:5" s="4" customFormat="1" ht="35.25" customHeight="1" thickBot="1" x14ac:dyDescent="0.3">
      <c r="B71" s="367"/>
      <c r="C71" s="367"/>
      <c r="D71" s="10" t="s">
        <v>1489</v>
      </c>
      <c r="E71" s="9">
        <v>3000000</v>
      </c>
    </row>
    <row r="72" spans="1:5" s="4" customFormat="1" ht="35.25" customHeight="1" thickBot="1" x14ac:dyDescent="0.3">
      <c r="B72" s="367"/>
      <c r="C72" s="367"/>
      <c r="D72" s="10" t="s">
        <v>1484</v>
      </c>
      <c r="E72" s="9">
        <v>800000</v>
      </c>
    </row>
    <row r="73" spans="1:5" s="4" customFormat="1" ht="35.25" customHeight="1" thickBot="1" x14ac:dyDescent="0.3">
      <c r="B73" s="368"/>
      <c r="C73" s="368"/>
      <c r="D73" s="10" t="s">
        <v>1501</v>
      </c>
      <c r="E73" s="9">
        <v>4000000</v>
      </c>
    </row>
    <row r="74" spans="1:5" s="4" customFormat="1" ht="75.75" thickBot="1" x14ac:dyDescent="0.3">
      <c r="A74" s="24"/>
      <c r="B74" s="7" t="s">
        <v>1272</v>
      </c>
      <c r="C74" s="7" t="s">
        <v>1295</v>
      </c>
      <c r="D74" s="8" t="s">
        <v>69</v>
      </c>
      <c r="E74" s="9">
        <v>293012.36</v>
      </c>
    </row>
    <row r="75" spans="1:5" s="4" customFormat="1" ht="35.25" customHeight="1" thickBot="1" x14ac:dyDescent="0.3">
      <c r="B75" s="366" t="s">
        <v>1273</v>
      </c>
      <c r="C75" s="366" t="s">
        <v>1296</v>
      </c>
      <c r="D75" s="10" t="s">
        <v>860</v>
      </c>
      <c r="E75" s="9">
        <v>44000</v>
      </c>
    </row>
    <row r="76" spans="1:5" s="4" customFormat="1" ht="35.25" customHeight="1" thickBot="1" x14ac:dyDescent="0.3">
      <c r="B76" s="367"/>
      <c r="C76" s="367"/>
      <c r="D76" s="10" t="s">
        <v>1102</v>
      </c>
      <c r="E76" s="9">
        <v>504000</v>
      </c>
    </row>
    <row r="77" spans="1:5" s="4" customFormat="1" ht="35.25" customHeight="1" thickBot="1" x14ac:dyDescent="0.3">
      <c r="B77" s="367"/>
      <c r="C77" s="367"/>
      <c r="D77" s="10" t="s">
        <v>1103</v>
      </c>
      <c r="E77" s="9">
        <v>1125000</v>
      </c>
    </row>
    <row r="78" spans="1:5" s="4" customFormat="1" ht="35.25" customHeight="1" thickBot="1" x14ac:dyDescent="0.3">
      <c r="B78" s="367"/>
      <c r="C78" s="367"/>
      <c r="D78" s="10" t="s">
        <v>1104</v>
      </c>
      <c r="E78" s="9">
        <v>1413000</v>
      </c>
    </row>
    <row r="79" spans="1:5" s="4" customFormat="1" ht="35.25" customHeight="1" thickBot="1" x14ac:dyDescent="0.3">
      <c r="B79" s="366" t="s">
        <v>1274</v>
      </c>
      <c r="C79" s="366" t="s">
        <v>1297</v>
      </c>
      <c r="D79" s="10" t="s">
        <v>1483</v>
      </c>
      <c r="E79" s="9">
        <v>800000</v>
      </c>
    </row>
    <row r="80" spans="1:5" s="4" customFormat="1" ht="35.25" customHeight="1" thickBot="1" x14ac:dyDescent="0.3">
      <c r="B80" s="367"/>
      <c r="C80" s="367"/>
      <c r="D80" s="10" t="s">
        <v>1484</v>
      </c>
      <c r="E80" s="9">
        <v>800000</v>
      </c>
    </row>
    <row r="81" spans="2:5" s="4" customFormat="1" ht="35.25" customHeight="1" thickBot="1" x14ac:dyDescent="0.3">
      <c r="B81" s="367"/>
      <c r="C81" s="367"/>
      <c r="D81" s="10" t="s">
        <v>1488</v>
      </c>
      <c r="E81" s="9">
        <v>1200000</v>
      </c>
    </row>
    <row r="82" spans="2:5" s="4" customFormat="1" ht="35.25" customHeight="1" thickBot="1" x14ac:dyDescent="0.3">
      <c r="B82" s="367"/>
      <c r="C82" s="367"/>
      <c r="D82" s="10" t="s">
        <v>1489</v>
      </c>
      <c r="E82" s="9">
        <f>825000+825000+825000</f>
        <v>2475000</v>
      </c>
    </row>
    <row r="83" spans="2:5" s="4" customFormat="1" ht="35.25" customHeight="1" thickBot="1" x14ac:dyDescent="0.3">
      <c r="B83" s="367"/>
      <c r="C83" s="367"/>
      <c r="D83" s="10" t="s">
        <v>1490</v>
      </c>
      <c r="E83" s="9">
        <f>825000+825000</f>
        <v>1650000</v>
      </c>
    </row>
    <row r="84" spans="2:5" s="4" customFormat="1" ht="35.25" customHeight="1" thickBot="1" x14ac:dyDescent="0.3">
      <c r="B84" s="367"/>
      <c r="C84" s="367"/>
      <c r="D84" s="10" t="s">
        <v>1084</v>
      </c>
      <c r="E84" s="9">
        <v>1200000</v>
      </c>
    </row>
    <row r="85" spans="2:5" s="4" customFormat="1" ht="35.25" customHeight="1" thickBot="1" x14ac:dyDescent="0.3">
      <c r="B85" s="367"/>
      <c r="C85" s="367"/>
      <c r="D85" s="10" t="s">
        <v>1485</v>
      </c>
      <c r="E85" s="9">
        <f>2400000+1200000+1200000+680000+1200000+1200000</f>
        <v>7880000</v>
      </c>
    </row>
    <row r="86" spans="2:5" s="4" customFormat="1" ht="35.25" customHeight="1" thickBot="1" x14ac:dyDescent="0.3">
      <c r="B86" s="367"/>
      <c r="C86" s="367"/>
      <c r="D86" s="10" t="s">
        <v>1491</v>
      </c>
      <c r="E86" s="9">
        <v>661312</v>
      </c>
    </row>
    <row r="87" spans="2:5" s="4" customFormat="1" ht="35.25" customHeight="1" thickBot="1" x14ac:dyDescent="0.3">
      <c r="B87" s="367"/>
      <c r="C87" s="367"/>
      <c r="D87" s="10" t="s">
        <v>1487</v>
      </c>
      <c r="E87" s="9">
        <f>660000+600000+600000</f>
        <v>1860000</v>
      </c>
    </row>
    <row r="88" spans="2:5" s="4" customFormat="1" ht="35.25" customHeight="1" thickBot="1" x14ac:dyDescent="0.3">
      <c r="B88" s="367"/>
      <c r="C88" s="367"/>
      <c r="D88" s="10" t="s">
        <v>1486</v>
      </c>
      <c r="E88" s="9">
        <v>1200000</v>
      </c>
    </row>
    <row r="89" spans="2:5" s="4" customFormat="1" ht="35.25" customHeight="1" thickBot="1" x14ac:dyDescent="0.3">
      <c r="B89" s="367"/>
      <c r="C89" s="367"/>
      <c r="D89" s="10" t="s">
        <v>1074</v>
      </c>
      <c r="E89" s="9">
        <v>1320000</v>
      </c>
    </row>
    <row r="90" spans="2:5" s="4" customFormat="1" ht="35.25" customHeight="1" thickBot="1" x14ac:dyDescent="0.3">
      <c r="B90" s="367"/>
      <c r="C90" s="367"/>
      <c r="D90" s="10" t="s">
        <v>814</v>
      </c>
      <c r="E90" s="9">
        <v>1200000</v>
      </c>
    </row>
    <row r="91" spans="2:5" s="4" customFormat="1" ht="35.25" customHeight="1" thickBot="1" x14ac:dyDescent="0.3">
      <c r="B91" s="368"/>
      <c r="C91" s="368"/>
      <c r="D91" s="10" t="s">
        <v>1492</v>
      </c>
      <c r="E91" s="9">
        <v>1200000</v>
      </c>
    </row>
    <row r="92" spans="2:5" s="4" customFormat="1" ht="35.25" customHeight="1" thickBot="1" x14ac:dyDescent="0.3">
      <c r="B92" s="7" t="s">
        <v>1275</v>
      </c>
      <c r="C92" s="7" t="s">
        <v>1298</v>
      </c>
      <c r="D92" s="8" t="s">
        <v>1502</v>
      </c>
      <c r="E92" s="9" t="s">
        <v>1504</v>
      </c>
    </row>
    <row r="93" spans="2:5" s="4" customFormat="1" ht="15.75" thickBot="1" x14ac:dyDescent="0.3">
      <c r="B93" s="37"/>
      <c r="C93" s="11"/>
      <c r="D93" s="12"/>
      <c r="E93" s="12"/>
    </row>
    <row r="94" spans="2:5" s="4" customFormat="1" ht="16.5" thickBot="1" x14ac:dyDescent="0.3">
      <c r="B94" s="363" t="s">
        <v>742</v>
      </c>
      <c r="C94" s="364"/>
      <c r="D94" s="364"/>
      <c r="E94" s="365"/>
    </row>
    <row r="95" spans="2:5" s="4" customFormat="1" ht="16.5" thickBot="1" x14ac:dyDescent="0.3">
      <c r="B95" s="38" t="s">
        <v>0</v>
      </c>
      <c r="C95" s="38" t="s">
        <v>61</v>
      </c>
      <c r="D95" s="13" t="s">
        <v>62</v>
      </c>
      <c r="E95" s="14" t="s">
        <v>1</v>
      </c>
    </row>
    <row r="96" spans="2:5" s="4" customFormat="1" ht="35.25" customHeight="1" thickBot="1" x14ac:dyDescent="0.3">
      <c r="B96" s="39" t="s">
        <v>1133</v>
      </c>
      <c r="C96" s="40" t="s">
        <v>1134</v>
      </c>
      <c r="D96" s="15" t="s">
        <v>1029</v>
      </c>
      <c r="E96" s="17">
        <v>423750</v>
      </c>
    </row>
    <row r="97" spans="2:5" s="4" customFormat="1" ht="35.25" customHeight="1" thickBot="1" x14ac:dyDescent="0.25">
      <c r="B97" s="39" t="s">
        <v>1130</v>
      </c>
      <c r="C97" s="41" t="s">
        <v>1131</v>
      </c>
      <c r="D97" s="40" t="s">
        <v>1132</v>
      </c>
      <c r="E97" s="17">
        <v>508500</v>
      </c>
    </row>
    <row r="98" spans="2:5" s="4" customFormat="1" ht="35.25" customHeight="1" thickBot="1" x14ac:dyDescent="0.3">
      <c r="B98" s="39" t="s">
        <v>1135</v>
      </c>
      <c r="C98" s="30" t="s">
        <v>1136</v>
      </c>
      <c r="D98" s="29" t="s">
        <v>1137</v>
      </c>
      <c r="E98" s="17">
        <v>175828</v>
      </c>
    </row>
    <row r="99" spans="2:5" s="4" customFormat="1" ht="51" customHeight="1" thickBot="1" x14ac:dyDescent="0.3">
      <c r="B99" s="39" t="s">
        <v>1138</v>
      </c>
      <c r="C99" s="30" t="s">
        <v>440</v>
      </c>
      <c r="D99" s="29" t="s">
        <v>1139</v>
      </c>
      <c r="E99" s="17">
        <v>3000000</v>
      </c>
    </row>
    <row r="100" spans="2:5" s="4" customFormat="1" ht="52.5" customHeight="1" thickBot="1" x14ac:dyDescent="0.3">
      <c r="B100" s="39" t="s">
        <v>1140</v>
      </c>
      <c r="C100" s="30" t="s">
        <v>1141</v>
      </c>
      <c r="D100" s="29" t="s">
        <v>1142</v>
      </c>
      <c r="E100" s="17">
        <v>480000</v>
      </c>
    </row>
    <row r="101" spans="2:5" s="4" customFormat="1" ht="35.25" customHeight="1" thickBot="1" x14ac:dyDescent="0.3">
      <c r="B101" s="40" t="s">
        <v>1143</v>
      </c>
      <c r="C101" s="42" t="s">
        <v>1144</v>
      </c>
      <c r="D101" s="15" t="s">
        <v>805</v>
      </c>
      <c r="E101" s="17">
        <v>147786</v>
      </c>
    </row>
    <row r="102" spans="2:5" s="4" customFormat="1" ht="35.25" customHeight="1" thickBot="1" x14ac:dyDescent="0.3">
      <c r="B102" s="40" t="s">
        <v>1145</v>
      </c>
      <c r="C102" s="42" t="s">
        <v>1146</v>
      </c>
      <c r="D102" s="15" t="s">
        <v>1147</v>
      </c>
      <c r="E102" s="17">
        <v>1787547</v>
      </c>
    </row>
    <row r="103" spans="2:5" s="4" customFormat="1" ht="35.25" customHeight="1" thickBot="1" x14ac:dyDescent="0.3">
      <c r="B103" s="40" t="s">
        <v>1148</v>
      </c>
      <c r="C103" s="42" t="s">
        <v>1149</v>
      </c>
      <c r="D103" s="29" t="s">
        <v>805</v>
      </c>
      <c r="E103" s="17">
        <v>707070</v>
      </c>
    </row>
    <row r="104" spans="2:5" s="4" customFormat="1" ht="35.25" customHeight="1" thickBot="1" x14ac:dyDescent="0.3">
      <c r="B104" s="40" t="s">
        <v>1150</v>
      </c>
      <c r="C104" s="42" t="s">
        <v>1151</v>
      </c>
      <c r="D104" s="29" t="s">
        <v>550</v>
      </c>
      <c r="E104" s="17">
        <v>547478</v>
      </c>
    </row>
    <row r="105" spans="2:5" s="4" customFormat="1" ht="35.25" customHeight="1" thickBot="1" x14ac:dyDescent="0.3">
      <c r="B105" s="40" t="s">
        <v>1155</v>
      </c>
      <c r="C105" s="16" t="s">
        <v>1169</v>
      </c>
      <c r="D105" s="15" t="s">
        <v>1168</v>
      </c>
      <c r="E105" s="17">
        <v>1349220</v>
      </c>
    </row>
    <row r="106" spans="2:5" s="4" customFormat="1" ht="35.25" customHeight="1" thickBot="1" x14ac:dyDescent="0.3">
      <c r="B106" s="40" t="s">
        <v>1156</v>
      </c>
      <c r="C106" s="43" t="s">
        <v>1170</v>
      </c>
      <c r="D106" s="44" t="s">
        <v>1171</v>
      </c>
      <c r="E106" s="17">
        <v>789870</v>
      </c>
    </row>
    <row r="107" spans="2:5" s="4" customFormat="1" ht="35.25" customHeight="1" thickBot="1" x14ac:dyDescent="0.3">
      <c r="B107" s="40" t="s">
        <v>1157</v>
      </c>
      <c r="C107" s="43" t="s">
        <v>1172</v>
      </c>
      <c r="D107" s="44" t="s">
        <v>1173</v>
      </c>
      <c r="E107" s="17">
        <v>2000000</v>
      </c>
    </row>
    <row r="108" spans="2:5" s="4" customFormat="1" ht="35.25" customHeight="1" thickBot="1" x14ac:dyDescent="0.3">
      <c r="B108" s="40" t="s">
        <v>1152</v>
      </c>
      <c r="C108" s="16" t="s">
        <v>1153</v>
      </c>
      <c r="D108" s="15" t="s">
        <v>1154</v>
      </c>
      <c r="E108" s="17">
        <v>197750</v>
      </c>
    </row>
    <row r="109" spans="2:5" s="4" customFormat="1" ht="35.25" customHeight="1" thickBot="1" x14ac:dyDescent="0.3">
      <c r="B109" s="40" t="s">
        <v>1158</v>
      </c>
      <c r="C109" s="16" t="s">
        <v>1174</v>
      </c>
      <c r="D109" s="15" t="s">
        <v>1175</v>
      </c>
      <c r="E109" s="17">
        <v>749868</v>
      </c>
    </row>
    <row r="110" spans="2:5" s="4" customFormat="1" ht="35.25" customHeight="1" thickBot="1" x14ac:dyDescent="0.3">
      <c r="B110" s="40" t="s">
        <v>1159</v>
      </c>
      <c r="C110" s="16" t="s">
        <v>1176</v>
      </c>
      <c r="D110" s="15" t="s">
        <v>552</v>
      </c>
      <c r="E110" s="9" t="s">
        <v>1177</v>
      </c>
    </row>
    <row r="111" spans="2:5" s="4" customFormat="1" ht="39" customHeight="1" thickBot="1" x14ac:dyDescent="0.3">
      <c r="B111" s="40" t="s">
        <v>1160</v>
      </c>
      <c r="C111" s="16" t="s">
        <v>1178</v>
      </c>
      <c r="D111" s="15" t="s">
        <v>787</v>
      </c>
      <c r="E111" s="17">
        <v>642584</v>
      </c>
    </row>
    <row r="112" spans="2:5" s="4" customFormat="1" ht="39" customHeight="1" thickBot="1" x14ac:dyDescent="0.3">
      <c r="B112" s="40" t="s">
        <v>1161</v>
      </c>
      <c r="C112" s="16" t="s">
        <v>1179</v>
      </c>
      <c r="D112" s="15" t="s">
        <v>787</v>
      </c>
      <c r="E112" s="17">
        <v>738520</v>
      </c>
    </row>
    <row r="113" spans="2:5" s="4" customFormat="1" ht="39" customHeight="1" thickBot="1" x14ac:dyDescent="0.3">
      <c r="B113" s="40" t="s">
        <v>1162</v>
      </c>
      <c r="C113" s="16" t="s">
        <v>1180</v>
      </c>
      <c r="D113" s="15" t="s">
        <v>1181</v>
      </c>
      <c r="E113" s="17">
        <v>8847900</v>
      </c>
    </row>
    <row r="114" spans="2:5" s="4" customFormat="1" ht="39" customHeight="1" thickBot="1" x14ac:dyDescent="0.3">
      <c r="B114" s="40" t="s">
        <v>1163</v>
      </c>
      <c r="C114" s="16" t="s">
        <v>1182</v>
      </c>
      <c r="D114" s="15" t="s">
        <v>758</v>
      </c>
      <c r="E114" s="17">
        <v>5000000</v>
      </c>
    </row>
    <row r="115" spans="2:5" s="4" customFormat="1" ht="39" customHeight="1" thickBot="1" x14ac:dyDescent="0.3">
      <c r="B115" s="40" t="s">
        <v>1164</v>
      </c>
      <c r="C115" s="16" t="s">
        <v>1183</v>
      </c>
      <c r="D115" s="15" t="s">
        <v>1184</v>
      </c>
      <c r="E115" s="17">
        <v>288999.99699999997</v>
      </c>
    </row>
    <row r="116" spans="2:5" s="4" customFormat="1" ht="39" customHeight="1" thickBot="1" x14ac:dyDescent="0.3">
      <c r="B116" s="40" t="s">
        <v>1165</v>
      </c>
      <c r="C116" s="16" t="s">
        <v>1185</v>
      </c>
      <c r="D116" s="15" t="s">
        <v>846</v>
      </c>
      <c r="E116" s="9" t="s">
        <v>1186</v>
      </c>
    </row>
    <row r="117" spans="2:5" s="4" customFormat="1" ht="39" customHeight="1" thickBot="1" x14ac:dyDescent="0.3">
      <c r="B117" s="40" t="s">
        <v>1166</v>
      </c>
      <c r="C117" s="16" t="s">
        <v>1187</v>
      </c>
      <c r="D117" s="15" t="s">
        <v>558</v>
      </c>
      <c r="E117" s="9" t="s">
        <v>1188</v>
      </c>
    </row>
    <row r="118" spans="2:5" s="4" customFormat="1" ht="39" customHeight="1" thickBot="1" x14ac:dyDescent="0.3">
      <c r="B118" s="40" t="s">
        <v>1167</v>
      </c>
      <c r="C118" s="16" t="s">
        <v>1189</v>
      </c>
      <c r="D118" s="15" t="s">
        <v>1190</v>
      </c>
      <c r="E118" s="9" t="s">
        <v>1191</v>
      </c>
    </row>
    <row r="119" spans="2:5" s="4" customFormat="1" ht="39" customHeight="1" thickBot="1" x14ac:dyDescent="0.3">
      <c r="B119" s="40" t="s">
        <v>1211</v>
      </c>
      <c r="C119" s="16" t="s">
        <v>664</v>
      </c>
      <c r="D119" s="15" t="s">
        <v>1220</v>
      </c>
      <c r="E119" s="9">
        <v>6448500</v>
      </c>
    </row>
    <row r="120" spans="2:5" s="4" customFormat="1" ht="39" customHeight="1" thickBot="1" x14ac:dyDescent="0.3">
      <c r="B120" s="40" t="s">
        <v>1212</v>
      </c>
      <c r="C120" s="16" t="s">
        <v>1221</v>
      </c>
      <c r="D120" s="15" t="s">
        <v>1222</v>
      </c>
      <c r="E120" s="9">
        <v>277980</v>
      </c>
    </row>
    <row r="121" spans="2:5" s="4" customFormat="1" ht="39" customHeight="1" thickBot="1" x14ac:dyDescent="0.3">
      <c r="B121" s="40" t="s">
        <v>1192</v>
      </c>
      <c r="C121" s="16" t="s">
        <v>1194</v>
      </c>
      <c r="D121" s="15" t="s">
        <v>1195</v>
      </c>
      <c r="E121" s="9">
        <v>1459491.05</v>
      </c>
    </row>
    <row r="122" spans="2:5" s="4" customFormat="1" ht="39" customHeight="1" thickBot="1" x14ac:dyDescent="0.3">
      <c r="B122" s="40" t="s">
        <v>1213</v>
      </c>
      <c r="C122" s="16" t="s">
        <v>1223</v>
      </c>
      <c r="D122" s="15" t="s">
        <v>1224</v>
      </c>
      <c r="E122" s="9" t="s">
        <v>1225</v>
      </c>
    </row>
    <row r="123" spans="2:5" s="4" customFormat="1" ht="39" customHeight="1" thickBot="1" x14ac:dyDescent="0.3">
      <c r="B123" s="40" t="s">
        <v>1214</v>
      </c>
      <c r="C123" s="16" t="s">
        <v>992</v>
      </c>
      <c r="D123" s="15" t="s">
        <v>1226</v>
      </c>
      <c r="E123" s="9">
        <v>1072071.3999999999</v>
      </c>
    </row>
    <row r="124" spans="2:5" s="4" customFormat="1" ht="51" customHeight="1" thickBot="1" x14ac:dyDescent="0.3">
      <c r="B124" s="40" t="s">
        <v>1193</v>
      </c>
      <c r="C124" s="16" t="s">
        <v>1196</v>
      </c>
      <c r="D124" s="15" t="s">
        <v>805</v>
      </c>
      <c r="E124" s="17">
        <v>416437</v>
      </c>
    </row>
    <row r="125" spans="2:5" s="4" customFormat="1" ht="41.25" customHeight="1" thickBot="1" x14ac:dyDescent="0.3">
      <c r="B125" s="40" t="s">
        <v>1215</v>
      </c>
      <c r="C125" s="16" t="s">
        <v>1227</v>
      </c>
      <c r="D125" s="15" t="s">
        <v>1228</v>
      </c>
      <c r="E125" s="17">
        <v>6779106</v>
      </c>
    </row>
    <row r="126" spans="2:5" s="4" customFormat="1" ht="41.25" customHeight="1" thickBot="1" x14ac:dyDescent="0.3">
      <c r="B126" s="40" t="s">
        <v>1216</v>
      </c>
      <c r="C126" s="16" t="s">
        <v>1229</v>
      </c>
      <c r="D126" s="15" t="s">
        <v>787</v>
      </c>
      <c r="E126" s="17">
        <v>763303</v>
      </c>
    </row>
    <row r="127" spans="2:5" s="4" customFormat="1" ht="41.25" customHeight="1" thickBot="1" x14ac:dyDescent="0.3">
      <c r="B127" s="40" t="s">
        <v>1412</v>
      </c>
      <c r="C127" s="16" t="s">
        <v>1651</v>
      </c>
      <c r="D127" s="15" t="s">
        <v>1527</v>
      </c>
      <c r="E127" s="17" t="s">
        <v>1528</v>
      </c>
    </row>
    <row r="128" spans="2:5" s="4" customFormat="1" ht="41.25" customHeight="1" thickBot="1" x14ac:dyDescent="0.3">
      <c r="B128" s="40" t="s">
        <v>1217</v>
      </c>
      <c r="C128" s="16" t="s">
        <v>1230</v>
      </c>
      <c r="D128" s="15" t="s">
        <v>787</v>
      </c>
      <c r="E128" s="17">
        <v>311925</v>
      </c>
    </row>
    <row r="129" spans="2:5" s="4" customFormat="1" ht="41.25" customHeight="1" thickBot="1" x14ac:dyDescent="0.3">
      <c r="B129" s="40" t="s">
        <v>1218</v>
      </c>
      <c r="C129" s="16" t="s">
        <v>1231</v>
      </c>
      <c r="D129" s="15" t="s">
        <v>1232</v>
      </c>
      <c r="E129" s="17">
        <v>1400000</v>
      </c>
    </row>
    <row r="130" spans="2:5" s="4" customFormat="1" ht="41.25" customHeight="1" thickBot="1" x14ac:dyDescent="0.3">
      <c r="B130" s="40" t="s">
        <v>1219</v>
      </c>
      <c r="C130" s="16" t="s">
        <v>1233</v>
      </c>
      <c r="D130" s="15" t="s">
        <v>805</v>
      </c>
      <c r="E130" s="17">
        <v>261525</v>
      </c>
    </row>
    <row r="131" spans="2:5" s="4" customFormat="1" ht="41.25" customHeight="1" thickBot="1" x14ac:dyDescent="0.3">
      <c r="B131" s="40" t="s">
        <v>1299</v>
      </c>
      <c r="C131" s="16" t="s">
        <v>1652</v>
      </c>
      <c r="D131" s="15" t="s">
        <v>1518</v>
      </c>
      <c r="E131" s="17" t="s">
        <v>1519</v>
      </c>
    </row>
    <row r="132" spans="2:5" s="4" customFormat="1" ht="41.25" customHeight="1" thickBot="1" x14ac:dyDescent="0.3">
      <c r="B132" s="40" t="s">
        <v>1300</v>
      </c>
      <c r="C132" s="16" t="s">
        <v>1361</v>
      </c>
      <c r="D132" s="15" t="s">
        <v>1010</v>
      </c>
      <c r="E132" s="17">
        <v>9487946</v>
      </c>
    </row>
    <row r="133" spans="2:5" s="4" customFormat="1" ht="41.25" customHeight="1" thickBot="1" x14ac:dyDescent="0.3">
      <c r="B133" s="375" t="s">
        <v>1301</v>
      </c>
      <c r="C133" s="377" t="s">
        <v>1362</v>
      </c>
      <c r="D133" s="15" t="s">
        <v>1029</v>
      </c>
      <c r="E133" s="17">
        <f>1900660+47460</f>
        <v>1948120</v>
      </c>
    </row>
    <row r="134" spans="2:5" s="4" customFormat="1" ht="41.25" customHeight="1" thickBot="1" x14ac:dyDescent="0.3">
      <c r="B134" s="376"/>
      <c r="C134" s="378"/>
      <c r="D134" s="15" t="s">
        <v>1522</v>
      </c>
      <c r="E134" s="17">
        <v>5440724</v>
      </c>
    </row>
    <row r="135" spans="2:5" s="4" customFormat="1" ht="41.25" customHeight="1" thickBot="1" x14ac:dyDescent="0.3">
      <c r="B135" s="40" t="s">
        <v>1302</v>
      </c>
      <c r="C135" s="16" t="s">
        <v>1653</v>
      </c>
      <c r="D135" s="15" t="s">
        <v>798</v>
      </c>
      <c r="E135" s="17">
        <v>3400000</v>
      </c>
    </row>
    <row r="136" spans="2:5" s="4" customFormat="1" ht="41.25" customHeight="1" thickBot="1" x14ac:dyDescent="0.3">
      <c r="B136" s="40" t="s">
        <v>1303</v>
      </c>
      <c r="C136" s="16" t="s">
        <v>1363</v>
      </c>
      <c r="D136" s="15" t="s">
        <v>773</v>
      </c>
      <c r="E136" s="17">
        <v>2620627</v>
      </c>
    </row>
    <row r="137" spans="2:5" s="4" customFormat="1" ht="45.75" thickBot="1" x14ac:dyDescent="0.3">
      <c r="B137" s="40" t="s">
        <v>1304</v>
      </c>
      <c r="C137" s="16" t="s">
        <v>1364</v>
      </c>
      <c r="D137" s="15" t="s">
        <v>1523</v>
      </c>
      <c r="E137" s="17" t="s">
        <v>1526</v>
      </c>
    </row>
    <row r="138" spans="2:5" s="4" customFormat="1" ht="34.5" customHeight="1" thickBot="1" x14ac:dyDescent="0.3">
      <c r="B138" s="40" t="s">
        <v>1305</v>
      </c>
      <c r="C138" s="16" t="s">
        <v>1365</v>
      </c>
      <c r="D138" s="15" t="s">
        <v>1524</v>
      </c>
      <c r="E138" s="17">
        <v>589860</v>
      </c>
    </row>
    <row r="139" spans="2:5" s="4" customFormat="1" ht="34.5" customHeight="1" thickBot="1" x14ac:dyDescent="0.3">
      <c r="B139" s="40" t="s">
        <v>1306</v>
      </c>
      <c r="C139" s="45" t="s">
        <v>1479</v>
      </c>
      <c r="D139" s="15" t="s">
        <v>1480</v>
      </c>
      <c r="E139" s="17">
        <f>9975000+3150000</f>
        <v>13125000</v>
      </c>
    </row>
    <row r="140" spans="2:5" s="4" customFormat="1" ht="45.75" thickBot="1" x14ac:dyDescent="0.3">
      <c r="B140" s="40" t="s">
        <v>1307</v>
      </c>
      <c r="C140" s="16" t="s">
        <v>1366</v>
      </c>
      <c r="D140" s="15" t="s">
        <v>1525</v>
      </c>
      <c r="E140" s="17" t="s">
        <v>1533</v>
      </c>
    </row>
    <row r="141" spans="2:5" s="4" customFormat="1" ht="45.75" thickBot="1" x14ac:dyDescent="0.3">
      <c r="B141" s="40" t="s">
        <v>1308</v>
      </c>
      <c r="C141" s="16" t="s">
        <v>1367</v>
      </c>
      <c r="D141" s="15" t="s">
        <v>1540</v>
      </c>
      <c r="E141" s="17">
        <v>533708</v>
      </c>
    </row>
    <row r="142" spans="2:5" s="4" customFormat="1" ht="35.25" customHeight="1" thickBot="1" x14ac:dyDescent="0.3">
      <c r="B142" s="40" t="s">
        <v>1309</v>
      </c>
      <c r="C142" s="16" t="s">
        <v>1368</v>
      </c>
      <c r="D142" s="15" t="s">
        <v>1529</v>
      </c>
      <c r="E142" s="17" t="s">
        <v>1532</v>
      </c>
    </row>
    <row r="143" spans="2:5" s="4" customFormat="1" ht="35.25" customHeight="1" thickBot="1" x14ac:dyDescent="0.3">
      <c r="B143" s="40" t="s">
        <v>1310</v>
      </c>
      <c r="C143" s="16" t="s">
        <v>1369</v>
      </c>
      <c r="D143" s="15" t="s">
        <v>1237</v>
      </c>
      <c r="E143" s="17">
        <v>1847896.06</v>
      </c>
    </row>
    <row r="144" spans="2:5" s="4" customFormat="1" ht="35.25" customHeight="1" thickBot="1" x14ac:dyDescent="0.3">
      <c r="B144" s="40" t="s">
        <v>1311</v>
      </c>
      <c r="C144" s="16" t="s">
        <v>1370</v>
      </c>
      <c r="D144" s="15" t="s">
        <v>1530</v>
      </c>
      <c r="E144" s="17">
        <v>8900000</v>
      </c>
    </row>
    <row r="145" spans="2:5" s="4" customFormat="1" ht="35.25" customHeight="1" thickBot="1" x14ac:dyDescent="0.3">
      <c r="B145" s="40" t="s">
        <v>1312</v>
      </c>
      <c r="C145" s="16" t="s">
        <v>735</v>
      </c>
      <c r="D145" s="15" t="s">
        <v>1531</v>
      </c>
      <c r="E145" s="17" t="s">
        <v>1536</v>
      </c>
    </row>
    <row r="146" spans="2:5" s="4" customFormat="1" ht="37.5" customHeight="1" thickBot="1" x14ac:dyDescent="0.3">
      <c r="B146" s="40" t="s">
        <v>1313</v>
      </c>
      <c r="C146" s="16" t="s">
        <v>1654</v>
      </c>
      <c r="D146" s="15" t="s">
        <v>544</v>
      </c>
      <c r="E146" s="17" t="s">
        <v>1535</v>
      </c>
    </row>
    <row r="147" spans="2:5" s="4" customFormat="1" ht="37.5" customHeight="1" thickBot="1" x14ac:dyDescent="0.3">
      <c r="B147" s="40" t="s">
        <v>1314</v>
      </c>
      <c r="C147" s="16" t="s">
        <v>1371</v>
      </c>
      <c r="D147" s="15" t="s">
        <v>805</v>
      </c>
      <c r="E147" s="17" t="s">
        <v>1534</v>
      </c>
    </row>
    <row r="148" spans="2:5" s="4" customFormat="1" ht="37.5" customHeight="1" thickBot="1" x14ac:dyDescent="0.3">
      <c r="B148" s="40" t="s">
        <v>1315</v>
      </c>
      <c r="C148" s="16" t="s">
        <v>717</v>
      </c>
      <c r="D148" s="15" t="s">
        <v>1541</v>
      </c>
      <c r="E148" s="17">
        <v>3786640</v>
      </c>
    </row>
    <row r="149" spans="2:5" s="4" customFormat="1" ht="37.5" customHeight="1" thickBot="1" x14ac:dyDescent="0.3">
      <c r="B149" s="40" t="s">
        <v>1316</v>
      </c>
      <c r="C149" s="16" t="s">
        <v>1372</v>
      </c>
      <c r="D149" s="33" t="s">
        <v>1544</v>
      </c>
      <c r="E149" s="17" t="s">
        <v>1545</v>
      </c>
    </row>
    <row r="150" spans="2:5" s="4" customFormat="1" ht="37.5" customHeight="1" thickBot="1" x14ac:dyDescent="0.3">
      <c r="B150" s="40" t="s">
        <v>1317</v>
      </c>
      <c r="C150" s="16" t="s">
        <v>1373</v>
      </c>
      <c r="D150" s="15" t="s">
        <v>1542</v>
      </c>
      <c r="E150" s="17">
        <v>12400000</v>
      </c>
    </row>
    <row r="151" spans="2:5" s="4" customFormat="1" ht="50.25" customHeight="1" thickBot="1" x14ac:dyDescent="0.3">
      <c r="B151" s="40" t="s">
        <v>1318</v>
      </c>
      <c r="C151" s="16" t="s">
        <v>1374</v>
      </c>
      <c r="D151" s="15" t="s">
        <v>1542</v>
      </c>
      <c r="E151" s="17">
        <v>1500000</v>
      </c>
    </row>
    <row r="152" spans="2:5" s="4" customFormat="1" ht="37.5" customHeight="1" thickBot="1" x14ac:dyDescent="0.3">
      <c r="B152" s="40" t="s">
        <v>1319</v>
      </c>
      <c r="C152" s="16" t="s">
        <v>1375</v>
      </c>
      <c r="D152" s="15" t="s">
        <v>1429</v>
      </c>
      <c r="E152" s="17">
        <v>425000</v>
      </c>
    </row>
    <row r="153" spans="2:5" s="4" customFormat="1" ht="37.5" customHeight="1" thickBot="1" x14ac:dyDescent="0.3">
      <c r="B153" s="379" t="s">
        <v>1320</v>
      </c>
      <c r="C153" s="381" t="s">
        <v>1376</v>
      </c>
      <c r="D153" s="15" t="s">
        <v>1430</v>
      </c>
      <c r="E153" s="17">
        <v>122040</v>
      </c>
    </row>
    <row r="154" spans="2:5" s="4" customFormat="1" ht="37.5" customHeight="1" thickBot="1" x14ac:dyDescent="0.3">
      <c r="B154" s="380"/>
      <c r="C154" s="382"/>
      <c r="D154" s="15" t="s">
        <v>1430</v>
      </c>
      <c r="E154" s="17">
        <v>123170</v>
      </c>
    </row>
    <row r="155" spans="2:5" s="4" customFormat="1" ht="37.5" customHeight="1" thickBot="1" x14ac:dyDescent="0.3">
      <c r="B155" s="40" t="s">
        <v>1321</v>
      </c>
      <c r="C155" s="16" t="s">
        <v>1377</v>
      </c>
      <c r="D155" s="15" t="s">
        <v>552</v>
      </c>
      <c r="E155" s="46">
        <v>1397.1769999999999</v>
      </c>
    </row>
    <row r="156" spans="2:5" s="4" customFormat="1" ht="37.5" customHeight="1" thickBot="1" x14ac:dyDescent="0.3">
      <c r="B156" s="40" t="s">
        <v>1322</v>
      </c>
      <c r="C156" s="16" t="s">
        <v>1378</v>
      </c>
      <c r="D156" s="15" t="s">
        <v>1431</v>
      </c>
      <c r="E156" s="17">
        <v>468000</v>
      </c>
    </row>
    <row r="157" spans="2:5" s="4" customFormat="1" ht="37.5" customHeight="1" thickBot="1" x14ac:dyDescent="0.3">
      <c r="B157" s="40" t="s">
        <v>1323</v>
      </c>
      <c r="C157" s="16" t="s">
        <v>1655</v>
      </c>
      <c r="D157" s="15" t="s">
        <v>763</v>
      </c>
      <c r="E157" s="17" t="s">
        <v>1543</v>
      </c>
    </row>
    <row r="158" spans="2:5" s="4" customFormat="1" ht="37.5" customHeight="1" thickBot="1" x14ac:dyDescent="0.3">
      <c r="B158" s="379" t="s">
        <v>1324</v>
      </c>
      <c r="C158" s="381" t="s">
        <v>1379</v>
      </c>
      <c r="D158" s="15" t="s">
        <v>993</v>
      </c>
      <c r="E158" s="17">
        <v>162720</v>
      </c>
    </row>
    <row r="159" spans="2:5" s="4" customFormat="1" ht="37.5" customHeight="1" thickBot="1" x14ac:dyDescent="0.3">
      <c r="B159" s="380"/>
      <c r="C159" s="382"/>
      <c r="D159" s="15" t="s">
        <v>1432</v>
      </c>
      <c r="E159" s="17">
        <v>196337.5</v>
      </c>
    </row>
    <row r="160" spans="2:5" s="4" customFormat="1" ht="37.5" customHeight="1" thickBot="1" x14ac:dyDescent="0.3">
      <c r="B160" s="40" t="s">
        <v>1325</v>
      </c>
      <c r="C160" s="16" t="s">
        <v>1380</v>
      </c>
      <c r="D160" s="15" t="s">
        <v>1433</v>
      </c>
      <c r="E160" s="17">
        <v>405000</v>
      </c>
    </row>
    <row r="161" spans="1:5" s="4" customFormat="1" ht="37.5" customHeight="1" thickBot="1" x14ac:dyDescent="0.3">
      <c r="B161" s="40" t="s">
        <v>1326</v>
      </c>
      <c r="C161" s="16" t="s">
        <v>1381</v>
      </c>
      <c r="D161" s="15" t="s">
        <v>805</v>
      </c>
      <c r="E161" s="17">
        <v>321585</v>
      </c>
    </row>
    <row r="162" spans="1:5" s="4" customFormat="1" ht="37.5" customHeight="1" thickBot="1" x14ac:dyDescent="0.3">
      <c r="B162" s="40" t="s">
        <v>1327</v>
      </c>
      <c r="C162" s="16" t="s">
        <v>1382</v>
      </c>
      <c r="D162" s="15" t="s">
        <v>777</v>
      </c>
      <c r="E162" s="47" t="s">
        <v>1436</v>
      </c>
    </row>
    <row r="163" spans="1:5" s="4" customFormat="1" ht="37.5" customHeight="1" thickBot="1" x14ac:dyDescent="0.3">
      <c r="A163" s="24"/>
      <c r="B163" s="40" t="s">
        <v>1328</v>
      </c>
      <c r="C163" s="16" t="s">
        <v>1383</v>
      </c>
      <c r="D163" s="15" t="s">
        <v>787</v>
      </c>
      <c r="E163" s="17">
        <v>212034</v>
      </c>
    </row>
    <row r="164" spans="1:5" s="24" customFormat="1" ht="37.5" customHeight="1" thickBot="1" x14ac:dyDescent="0.3">
      <c r="A164" s="4"/>
      <c r="B164" s="16" t="s">
        <v>1329</v>
      </c>
      <c r="C164" s="16" t="s">
        <v>1384</v>
      </c>
      <c r="D164" s="33" t="s">
        <v>1438</v>
      </c>
      <c r="E164" s="17" t="s">
        <v>1437</v>
      </c>
    </row>
    <row r="165" spans="1:5" s="4" customFormat="1" ht="45.75" thickBot="1" x14ac:dyDescent="0.3">
      <c r="B165" s="40" t="s">
        <v>1330</v>
      </c>
      <c r="C165" s="16" t="s">
        <v>1385</v>
      </c>
      <c r="D165" s="15" t="s">
        <v>1434</v>
      </c>
      <c r="E165" s="17">
        <v>2150000</v>
      </c>
    </row>
    <row r="166" spans="1:5" s="4" customFormat="1" ht="36" customHeight="1" thickBot="1" x14ac:dyDescent="0.3">
      <c r="B166" s="40" t="s">
        <v>1331</v>
      </c>
      <c r="C166" s="16" t="s">
        <v>1386</v>
      </c>
      <c r="D166" s="15" t="s">
        <v>1439</v>
      </c>
      <c r="E166" s="17">
        <v>3580478.9920000001</v>
      </c>
    </row>
    <row r="167" spans="1:5" s="24" customFormat="1" ht="36" customHeight="1" thickBot="1" x14ac:dyDescent="0.3">
      <c r="B167" s="16" t="s">
        <v>1332</v>
      </c>
      <c r="C167" s="16" t="s">
        <v>1387</v>
      </c>
      <c r="D167" s="33" t="s">
        <v>1440</v>
      </c>
      <c r="E167" s="17">
        <f>3892968+1136716.05</f>
        <v>5029684.05</v>
      </c>
    </row>
    <row r="168" spans="1:5" s="4" customFormat="1" ht="36" customHeight="1" thickBot="1" x14ac:dyDescent="0.3">
      <c r="B168" s="40" t="s">
        <v>1333</v>
      </c>
      <c r="C168" s="16" t="s">
        <v>1388</v>
      </c>
      <c r="D168" s="15" t="s">
        <v>1441</v>
      </c>
      <c r="E168" s="17">
        <v>231500</v>
      </c>
    </row>
    <row r="169" spans="1:5" s="4" customFormat="1" ht="36" customHeight="1" thickBot="1" x14ac:dyDescent="0.3">
      <c r="B169" s="40" t="s">
        <v>1334</v>
      </c>
      <c r="C169" s="16" t="s">
        <v>1389</v>
      </c>
      <c r="D169" s="15" t="s">
        <v>898</v>
      </c>
      <c r="E169" s="17" t="s">
        <v>1442</v>
      </c>
    </row>
    <row r="170" spans="1:5" s="4" customFormat="1" ht="36" customHeight="1" thickBot="1" x14ac:dyDescent="0.3">
      <c r="B170" s="40" t="s">
        <v>1335</v>
      </c>
      <c r="C170" s="16" t="s">
        <v>1390</v>
      </c>
      <c r="D170" s="15" t="s">
        <v>763</v>
      </c>
      <c r="E170" s="17" t="s">
        <v>1443</v>
      </c>
    </row>
    <row r="171" spans="1:5" s="4" customFormat="1" ht="36" customHeight="1" thickBot="1" x14ac:dyDescent="0.3">
      <c r="B171" s="40" t="s">
        <v>1336</v>
      </c>
      <c r="C171" s="16" t="s">
        <v>1391</v>
      </c>
      <c r="D171" s="15" t="s">
        <v>796</v>
      </c>
      <c r="E171" s="17" t="s">
        <v>1444</v>
      </c>
    </row>
    <row r="172" spans="1:5" s="4" customFormat="1" ht="36" customHeight="1" thickBot="1" x14ac:dyDescent="0.3">
      <c r="B172" s="40" t="s">
        <v>1337</v>
      </c>
      <c r="C172" s="16" t="s">
        <v>1392</v>
      </c>
      <c r="D172" s="15" t="s">
        <v>1469</v>
      </c>
      <c r="E172" s="17" t="s">
        <v>1470</v>
      </c>
    </row>
    <row r="173" spans="1:5" s="4" customFormat="1" ht="36" customHeight="1" thickBot="1" x14ac:dyDescent="0.3">
      <c r="B173" s="40" t="s">
        <v>1338</v>
      </c>
      <c r="C173" s="16" t="s">
        <v>1656</v>
      </c>
      <c r="D173" s="15" t="s">
        <v>544</v>
      </c>
      <c r="E173" s="17" t="s">
        <v>1471</v>
      </c>
    </row>
    <row r="174" spans="1:5" s="4" customFormat="1" ht="36" customHeight="1" thickBot="1" x14ac:dyDescent="0.3">
      <c r="B174" s="40" t="s">
        <v>1339</v>
      </c>
      <c r="C174" s="16" t="s">
        <v>1657</v>
      </c>
      <c r="D174" s="15" t="s">
        <v>796</v>
      </c>
      <c r="E174" s="17" t="s">
        <v>1445</v>
      </c>
    </row>
    <row r="175" spans="1:5" s="4" customFormat="1" ht="36" customHeight="1" thickBot="1" x14ac:dyDescent="0.3">
      <c r="B175" s="40" t="s">
        <v>1340</v>
      </c>
      <c r="C175" s="16" t="s">
        <v>1393</v>
      </c>
      <c r="D175" s="15" t="s">
        <v>567</v>
      </c>
      <c r="E175" s="17" t="s">
        <v>1482</v>
      </c>
    </row>
    <row r="176" spans="1:5" s="4" customFormat="1" ht="36" customHeight="1" thickBot="1" x14ac:dyDescent="0.3">
      <c r="B176" s="40" t="s">
        <v>1341</v>
      </c>
      <c r="C176" s="16" t="s">
        <v>1394</v>
      </c>
      <c r="D176" s="33" t="s">
        <v>1448</v>
      </c>
      <c r="E176" s="17" t="s">
        <v>1547</v>
      </c>
    </row>
    <row r="177" spans="2:5" s="4" customFormat="1" ht="36" customHeight="1" thickBot="1" x14ac:dyDescent="0.3">
      <c r="B177" s="40" t="s">
        <v>1342</v>
      </c>
      <c r="C177" s="16" t="s">
        <v>1395</v>
      </c>
      <c r="D177" s="15" t="s">
        <v>1472</v>
      </c>
      <c r="E177" s="17">
        <v>8237700</v>
      </c>
    </row>
    <row r="178" spans="2:5" s="4" customFormat="1" ht="36" customHeight="1" thickBot="1" x14ac:dyDescent="0.3">
      <c r="B178" s="40" t="s">
        <v>1343</v>
      </c>
      <c r="C178" s="16" t="s">
        <v>1396</v>
      </c>
      <c r="D178" s="15" t="s">
        <v>805</v>
      </c>
      <c r="E178" s="17" t="s">
        <v>1446</v>
      </c>
    </row>
    <row r="179" spans="2:5" s="4" customFormat="1" ht="36" customHeight="1" thickBot="1" x14ac:dyDescent="0.3">
      <c r="B179" s="40" t="s">
        <v>1344</v>
      </c>
      <c r="C179" s="16" t="s">
        <v>1397</v>
      </c>
      <c r="D179" s="15" t="s">
        <v>787</v>
      </c>
      <c r="E179" s="17">
        <v>480107</v>
      </c>
    </row>
    <row r="180" spans="2:5" s="4" customFormat="1" ht="36" customHeight="1" thickBot="1" x14ac:dyDescent="0.3">
      <c r="B180" s="40" t="s">
        <v>1345</v>
      </c>
      <c r="C180" s="16" t="s">
        <v>1398</v>
      </c>
      <c r="D180" s="15" t="s">
        <v>805</v>
      </c>
      <c r="E180" s="17" t="s">
        <v>1447</v>
      </c>
    </row>
    <row r="181" spans="2:5" s="4" customFormat="1" ht="36" customHeight="1" thickBot="1" x14ac:dyDescent="0.3">
      <c r="B181" s="40" t="s">
        <v>1346</v>
      </c>
      <c r="C181" s="16" t="s">
        <v>1399</v>
      </c>
      <c r="D181" s="15" t="s">
        <v>1473</v>
      </c>
      <c r="E181" s="17">
        <v>1071000</v>
      </c>
    </row>
    <row r="182" spans="2:5" s="4" customFormat="1" ht="36" customHeight="1" thickBot="1" x14ac:dyDescent="0.3">
      <c r="B182" s="40" t="s">
        <v>1347</v>
      </c>
      <c r="C182" s="16" t="s">
        <v>1400</v>
      </c>
      <c r="D182" s="15" t="s">
        <v>1147</v>
      </c>
      <c r="E182" s="47" t="s">
        <v>1474</v>
      </c>
    </row>
    <row r="183" spans="2:5" s="4" customFormat="1" ht="36" customHeight="1" thickBot="1" x14ac:dyDescent="0.3">
      <c r="B183" s="40" t="s">
        <v>1348</v>
      </c>
      <c r="C183" s="16" t="s">
        <v>1401</v>
      </c>
      <c r="D183" s="15" t="s">
        <v>1548</v>
      </c>
      <c r="E183" s="17">
        <v>6600000</v>
      </c>
    </row>
    <row r="184" spans="2:5" s="4" customFormat="1" ht="36" customHeight="1" thickBot="1" x14ac:dyDescent="0.3">
      <c r="B184" s="40" t="s">
        <v>1349</v>
      </c>
      <c r="C184" s="16" t="s">
        <v>1402</v>
      </c>
      <c r="D184" s="15" t="s">
        <v>567</v>
      </c>
      <c r="E184" s="17" t="s">
        <v>1549</v>
      </c>
    </row>
    <row r="185" spans="2:5" s="4" customFormat="1" ht="38.25" customHeight="1" thickBot="1" x14ac:dyDescent="0.3">
      <c r="B185" s="40" t="s">
        <v>1350</v>
      </c>
      <c r="C185" s="16" t="s">
        <v>1403</v>
      </c>
      <c r="D185" s="15" t="s">
        <v>1475</v>
      </c>
      <c r="E185" s="17" t="s">
        <v>1476</v>
      </c>
    </row>
    <row r="186" spans="2:5" s="4" customFormat="1" ht="38.25" customHeight="1" thickBot="1" x14ac:dyDescent="0.3">
      <c r="B186" s="40" t="s">
        <v>1351</v>
      </c>
      <c r="C186" s="16" t="s">
        <v>1658</v>
      </c>
      <c r="D186" s="15" t="s">
        <v>1477</v>
      </c>
      <c r="E186" s="17">
        <v>621500</v>
      </c>
    </row>
    <row r="187" spans="2:5" s="4" customFormat="1" ht="38.25" customHeight="1" thickBot="1" x14ac:dyDescent="0.3">
      <c r="B187" s="40" t="s">
        <v>1352</v>
      </c>
      <c r="C187" s="16" t="s">
        <v>1404</v>
      </c>
      <c r="D187" s="15" t="s">
        <v>1550</v>
      </c>
      <c r="E187" s="17">
        <v>1400000</v>
      </c>
    </row>
    <row r="188" spans="2:5" s="4" customFormat="1" ht="38.25" customHeight="1" thickBot="1" x14ac:dyDescent="0.3">
      <c r="B188" s="40" t="s">
        <v>1353</v>
      </c>
      <c r="C188" s="16" t="s">
        <v>1405</v>
      </c>
      <c r="D188" s="15" t="s">
        <v>1551</v>
      </c>
      <c r="E188" s="17">
        <v>5000000</v>
      </c>
    </row>
    <row r="189" spans="2:5" s="4" customFormat="1" ht="38.25" customHeight="1" thickBot="1" x14ac:dyDescent="0.3">
      <c r="B189" s="40" t="s">
        <v>1354</v>
      </c>
      <c r="C189" s="16" t="s">
        <v>1648</v>
      </c>
      <c r="D189" s="15" t="s">
        <v>1450</v>
      </c>
      <c r="E189" s="17" t="s">
        <v>1552</v>
      </c>
    </row>
    <row r="190" spans="2:5" s="4" customFormat="1" ht="38.25" customHeight="1" thickBot="1" x14ac:dyDescent="0.3">
      <c r="B190" s="40" t="s">
        <v>1355</v>
      </c>
      <c r="C190" s="16" t="s">
        <v>1406</v>
      </c>
      <c r="D190" s="15" t="s">
        <v>1553</v>
      </c>
      <c r="E190" s="17">
        <v>5250000</v>
      </c>
    </row>
    <row r="191" spans="2:5" s="4" customFormat="1" ht="38.25" customHeight="1" thickBot="1" x14ac:dyDescent="0.3">
      <c r="B191" s="40" t="s">
        <v>1356</v>
      </c>
      <c r="C191" s="16" t="s">
        <v>1407</v>
      </c>
      <c r="D191" s="15" t="s">
        <v>1554</v>
      </c>
      <c r="E191" s="17">
        <v>2514250</v>
      </c>
    </row>
    <row r="192" spans="2:5" s="4" customFormat="1" ht="38.25" customHeight="1" thickBot="1" x14ac:dyDescent="0.3">
      <c r="B192" s="40" t="s">
        <v>1357</v>
      </c>
      <c r="C192" s="16" t="s">
        <v>1408</v>
      </c>
      <c r="D192" s="15" t="s">
        <v>1555</v>
      </c>
      <c r="E192" s="17" t="s">
        <v>1556</v>
      </c>
    </row>
    <row r="193" spans="1:5" s="4" customFormat="1" ht="38.25" customHeight="1" thickBot="1" x14ac:dyDescent="0.3">
      <c r="B193" s="40" t="s">
        <v>1358</v>
      </c>
      <c r="C193" s="16" t="s">
        <v>1409</v>
      </c>
      <c r="D193" s="15" t="s">
        <v>552</v>
      </c>
      <c r="E193" s="17" t="s">
        <v>1557</v>
      </c>
    </row>
    <row r="194" spans="1:5" s="4" customFormat="1" ht="38.25" customHeight="1" thickBot="1" x14ac:dyDescent="0.3">
      <c r="B194" s="40" t="s">
        <v>1359</v>
      </c>
      <c r="C194" s="16" t="s">
        <v>1410</v>
      </c>
      <c r="D194" s="15" t="s">
        <v>763</v>
      </c>
      <c r="E194" s="17" t="s">
        <v>1558</v>
      </c>
    </row>
    <row r="195" spans="1:5" s="4" customFormat="1" ht="38.25" customHeight="1" thickBot="1" x14ac:dyDescent="0.3">
      <c r="B195" s="40" t="s">
        <v>1360</v>
      </c>
      <c r="C195" s="16" t="s">
        <v>1411</v>
      </c>
      <c r="D195" s="15" t="s">
        <v>763</v>
      </c>
      <c r="E195" s="17" t="s">
        <v>1559</v>
      </c>
    </row>
    <row r="196" spans="1:5" s="4" customFormat="1" ht="15.75" thickBot="1" x14ac:dyDescent="0.3">
      <c r="B196" s="48"/>
      <c r="C196" s="18"/>
      <c r="D196" s="19"/>
      <c r="E196" s="20"/>
    </row>
    <row r="197" spans="1:5" s="4" customFormat="1" ht="16.5" thickBot="1" x14ac:dyDescent="0.3">
      <c r="B197" s="363" t="s">
        <v>1539</v>
      </c>
      <c r="C197" s="364"/>
      <c r="D197" s="364"/>
      <c r="E197" s="365"/>
    </row>
    <row r="198" spans="1:5" s="4" customFormat="1" ht="16.5" thickBot="1" x14ac:dyDescent="0.3">
      <c r="B198" s="13" t="s">
        <v>0</v>
      </c>
      <c r="C198" s="13" t="s">
        <v>61</v>
      </c>
      <c r="D198" s="13" t="s">
        <v>4</v>
      </c>
      <c r="E198" s="14" t="s">
        <v>1</v>
      </c>
    </row>
    <row r="199" spans="1:5" s="4" customFormat="1" ht="15.75" thickBot="1" x14ac:dyDescent="0.3">
      <c r="B199" s="372" t="s">
        <v>1111</v>
      </c>
      <c r="C199" s="373"/>
      <c r="D199" s="373"/>
      <c r="E199" s="374"/>
    </row>
    <row r="200" spans="1:5" s="4" customFormat="1" ht="15.75" thickBot="1" x14ac:dyDescent="0.3">
      <c r="B200" s="48"/>
      <c r="C200" s="18"/>
      <c r="D200" s="19"/>
      <c r="E200" s="20"/>
    </row>
    <row r="201" spans="1:5" s="4" customFormat="1" ht="16.5" thickBot="1" x14ac:dyDescent="0.3">
      <c r="B201" s="363" t="s">
        <v>1110</v>
      </c>
      <c r="C201" s="364"/>
      <c r="D201" s="364"/>
      <c r="E201" s="365"/>
    </row>
    <row r="202" spans="1:5" s="4" customFormat="1" ht="16.5" thickBot="1" x14ac:dyDescent="0.3">
      <c r="B202" s="22" t="s">
        <v>0</v>
      </c>
      <c r="C202" s="22" t="s">
        <v>61</v>
      </c>
      <c r="D202" s="13" t="s">
        <v>4</v>
      </c>
      <c r="E202" s="23" t="s">
        <v>1</v>
      </c>
    </row>
    <row r="203" spans="1:5" s="4" customFormat="1" ht="35.25" customHeight="1" thickBot="1" x14ac:dyDescent="0.3">
      <c r="B203" s="49" t="s">
        <v>1126</v>
      </c>
      <c r="C203" s="49" t="s">
        <v>1125</v>
      </c>
      <c r="D203" s="32" t="s">
        <v>1127</v>
      </c>
      <c r="E203" s="47" t="s">
        <v>1128</v>
      </c>
    </row>
    <row r="204" spans="1:5" s="4" customFormat="1" ht="35.25" customHeight="1" thickBot="1" x14ac:dyDescent="0.3">
      <c r="B204" s="369" t="s">
        <v>1234</v>
      </c>
      <c r="C204" s="369" t="s">
        <v>1235</v>
      </c>
      <c r="D204" s="50" t="s">
        <v>544</v>
      </c>
      <c r="E204" s="47" t="s">
        <v>1236</v>
      </c>
    </row>
    <row r="205" spans="1:5" s="4" customFormat="1" ht="35.25" customHeight="1" thickBot="1" x14ac:dyDescent="0.3">
      <c r="B205" s="370"/>
      <c r="C205" s="370"/>
      <c r="D205" s="32" t="s">
        <v>1237</v>
      </c>
      <c r="E205" s="47" t="s">
        <v>1238</v>
      </c>
    </row>
    <row r="206" spans="1:5" s="4" customFormat="1" ht="35.25" customHeight="1" thickBot="1" x14ac:dyDescent="0.3">
      <c r="A206" s="24"/>
      <c r="B206" s="370"/>
      <c r="C206" s="370"/>
      <c r="D206" s="32" t="s">
        <v>550</v>
      </c>
      <c r="E206" s="17">
        <v>25145116.52</v>
      </c>
    </row>
    <row r="207" spans="1:5" s="4" customFormat="1" ht="35.25" customHeight="1" thickBot="1" x14ac:dyDescent="0.3">
      <c r="B207" s="371"/>
      <c r="C207" s="371"/>
      <c r="D207" s="32" t="s">
        <v>1239</v>
      </c>
      <c r="E207" s="47" t="s">
        <v>1240</v>
      </c>
    </row>
    <row r="208" spans="1:5" s="4" customFormat="1" ht="35.25" customHeight="1" thickBot="1" x14ac:dyDescent="0.3">
      <c r="B208" s="49" t="s">
        <v>1421</v>
      </c>
      <c r="C208" s="49" t="s">
        <v>1422</v>
      </c>
      <c r="D208" s="32" t="s">
        <v>1520</v>
      </c>
      <c r="E208" s="17">
        <v>22374000</v>
      </c>
    </row>
    <row r="209" spans="2:5" s="4" customFormat="1" ht="52.5" customHeight="1" thickBot="1" x14ac:dyDescent="0.3">
      <c r="B209" s="49" t="s">
        <v>1413</v>
      </c>
      <c r="C209" s="49" t="s">
        <v>1423</v>
      </c>
      <c r="D209" s="32" t="s">
        <v>1521</v>
      </c>
      <c r="E209" s="17">
        <v>29870000</v>
      </c>
    </row>
    <row r="210" spans="2:5" s="4" customFormat="1" ht="35.25" customHeight="1" thickBot="1" x14ac:dyDescent="0.3">
      <c r="B210" s="327" t="s">
        <v>1414</v>
      </c>
      <c r="C210" s="327" t="s">
        <v>1424</v>
      </c>
      <c r="D210" s="32" t="s">
        <v>1460</v>
      </c>
      <c r="E210" s="17">
        <v>37832400</v>
      </c>
    </row>
    <row r="211" spans="2:5" s="4" customFormat="1" ht="35.25" customHeight="1" thickBot="1" x14ac:dyDescent="0.3">
      <c r="B211" s="329"/>
      <c r="C211" s="329"/>
      <c r="D211" s="32" t="s">
        <v>1460</v>
      </c>
      <c r="E211" s="17">
        <v>20905000</v>
      </c>
    </row>
    <row r="212" spans="2:5" s="4" customFormat="1" ht="35.25" customHeight="1" thickBot="1" x14ac:dyDescent="0.3">
      <c r="B212" s="49" t="s">
        <v>1415</v>
      </c>
      <c r="C212" s="49" t="s">
        <v>1425</v>
      </c>
      <c r="D212" s="32" t="s">
        <v>1537</v>
      </c>
      <c r="E212" s="47" t="s">
        <v>1538</v>
      </c>
    </row>
    <row r="213" spans="2:5" s="4" customFormat="1" ht="35.25" customHeight="1" thickBot="1" x14ac:dyDescent="0.3">
      <c r="B213" s="49" t="s">
        <v>1416</v>
      </c>
      <c r="C213" s="49" t="s">
        <v>1426</v>
      </c>
      <c r="D213" s="32" t="s">
        <v>558</v>
      </c>
      <c r="E213" s="47" t="s">
        <v>1546</v>
      </c>
    </row>
    <row r="214" spans="2:5" s="4" customFormat="1" ht="35.25" customHeight="1" thickBot="1" x14ac:dyDescent="0.3">
      <c r="B214" s="49" t="s">
        <v>1417</v>
      </c>
      <c r="C214" s="49" t="s">
        <v>1427</v>
      </c>
      <c r="D214" s="32" t="s">
        <v>1435</v>
      </c>
      <c r="E214" s="17">
        <v>3602000</v>
      </c>
    </row>
    <row r="215" spans="2:5" s="4" customFormat="1" ht="60.75" thickBot="1" x14ac:dyDescent="0.3">
      <c r="B215" s="49" t="s">
        <v>1418</v>
      </c>
      <c r="C215" s="49" t="s">
        <v>1428</v>
      </c>
      <c r="D215" s="32" t="s">
        <v>1478</v>
      </c>
      <c r="E215" s="17">
        <v>131250000</v>
      </c>
    </row>
    <row r="216" spans="2:5" s="4" customFormat="1" ht="35.25" customHeight="1" thickBot="1" x14ac:dyDescent="0.3">
      <c r="B216" s="369" t="s">
        <v>1419</v>
      </c>
      <c r="C216" s="369" t="s">
        <v>199</v>
      </c>
      <c r="D216" s="32" t="s">
        <v>1448</v>
      </c>
      <c r="E216" s="47" t="s">
        <v>1451</v>
      </c>
    </row>
    <row r="217" spans="2:5" s="4" customFormat="1" ht="35.25" customHeight="1" thickBot="1" x14ac:dyDescent="0.3">
      <c r="B217" s="370"/>
      <c r="C217" s="370"/>
      <c r="D217" s="32" t="s">
        <v>1025</v>
      </c>
      <c r="E217" s="47" t="s">
        <v>1452</v>
      </c>
    </row>
    <row r="218" spans="2:5" s="4" customFormat="1" ht="35.25" customHeight="1" thickBot="1" x14ac:dyDescent="0.3">
      <c r="B218" s="370"/>
      <c r="C218" s="370"/>
      <c r="D218" s="32" t="s">
        <v>1448</v>
      </c>
      <c r="E218" s="47" t="s">
        <v>1453</v>
      </c>
    </row>
    <row r="219" spans="2:5" s="4" customFormat="1" ht="35.25" customHeight="1" thickBot="1" x14ac:dyDescent="0.3">
      <c r="B219" s="370"/>
      <c r="C219" s="370"/>
      <c r="D219" s="32" t="s">
        <v>1449</v>
      </c>
      <c r="E219" s="47" t="s">
        <v>1454</v>
      </c>
    </row>
    <row r="220" spans="2:5" s="4" customFormat="1" ht="35.25" customHeight="1" thickBot="1" x14ac:dyDescent="0.3">
      <c r="B220" s="370"/>
      <c r="C220" s="370"/>
      <c r="D220" s="32" t="s">
        <v>1449</v>
      </c>
      <c r="E220" s="47" t="s">
        <v>1455</v>
      </c>
    </row>
    <row r="221" spans="2:5" s="4" customFormat="1" ht="35.25" customHeight="1" thickBot="1" x14ac:dyDescent="0.3">
      <c r="B221" s="370"/>
      <c r="C221" s="370"/>
      <c r="D221" s="32" t="s">
        <v>1449</v>
      </c>
      <c r="E221" s="47" t="s">
        <v>1456</v>
      </c>
    </row>
    <row r="222" spans="2:5" s="4" customFormat="1" ht="35.25" customHeight="1" thickBot="1" x14ac:dyDescent="0.3">
      <c r="B222" s="371"/>
      <c r="C222" s="371"/>
      <c r="D222" s="32" t="s">
        <v>1450</v>
      </c>
      <c r="E222" s="47" t="s">
        <v>1457</v>
      </c>
    </row>
    <row r="223" spans="2:5" s="4" customFormat="1" ht="35.25" customHeight="1" thickBot="1" x14ac:dyDescent="0.3">
      <c r="B223" s="369" t="s">
        <v>1420</v>
      </c>
      <c r="C223" s="369" t="s">
        <v>849</v>
      </c>
      <c r="D223" s="32" t="s">
        <v>1458</v>
      </c>
      <c r="E223" s="47" t="s">
        <v>1463</v>
      </c>
    </row>
    <row r="224" spans="2:5" s="4" customFormat="1" ht="35.25" customHeight="1" thickBot="1" x14ac:dyDescent="0.3">
      <c r="B224" s="370"/>
      <c r="C224" s="370"/>
      <c r="D224" s="32" t="s">
        <v>1458</v>
      </c>
      <c r="E224" s="47" t="s">
        <v>1464</v>
      </c>
    </row>
    <row r="225" spans="1:5" s="4" customFormat="1" ht="35.25" customHeight="1" thickBot="1" x14ac:dyDescent="0.3">
      <c r="B225" s="370"/>
      <c r="C225" s="370"/>
      <c r="D225" s="32" t="s">
        <v>1459</v>
      </c>
      <c r="E225" s="47" t="s">
        <v>1467</v>
      </c>
    </row>
    <row r="226" spans="1:5" s="4" customFormat="1" ht="35.25" customHeight="1" thickBot="1" x14ac:dyDescent="0.3">
      <c r="B226" s="370"/>
      <c r="C226" s="370"/>
      <c r="D226" s="32" t="s">
        <v>1458</v>
      </c>
      <c r="E226" s="47" t="s">
        <v>1468</v>
      </c>
    </row>
    <row r="227" spans="1:5" s="4" customFormat="1" ht="35.25" customHeight="1" thickBot="1" x14ac:dyDescent="0.3">
      <c r="B227" s="370"/>
      <c r="C227" s="370"/>
      <c r="D227" s="32" t="s">
        <v>1460</v>
      </c>
      <c r="E227" s="47" t="s">
        <v>1461</v>
      </c>
    </row>
    <row r="228" spans="1:5" s="4" customFormat="1" ht="35.25" customHeight="1" thickBot="1" x14ac:dyDescent="0.3">
      <c r="B228" s="370"/>
      <c r="C228" s="370"/>
      <c r="D228" s="32" t="s">
        <v>1034</v>
      </c>
      <c r="E228" s="47" t="s">
        <v>1462</v>
      </c>
    </row>
    <row r="229" spans="1:5" s="4" customFormat="1" ht="35.25" customHeight="1" thickBot="1" x14ac:dyDescent="0.3">
      <c r="B229" s="370"/>
      <c r="C229" s="370"/>
      <c r="D229" s="32" t="s">
        <v>846</v>
      </c>
      <c r="E229" s="47" t="s">
        <v>1481</v>
      </c>
    </row>
    <row r="230" spans="1:5" s="4" customFormat="1" ht="35.25" customHeight="1" thickBot="1" x14ac:dyDescent="0.3">
      <c r="B230" s="370"/>
      <c r="C230" s="370"/>
      <c r="D230" s="32" t="s">
        <v>843</v>
      </c>
      <c r="E230" s="47" t="s">
        <v>1465</v>
      </c>
    </row>
    <row r="231" spans="1:5" ht="35.25" customHeight="1" thickBot="1" x14ac:dyDescent="0.3">
      <c r="A231" s="4"/>
      <c r="B231" s="371"/>
      <c r="C231" s="371"/>
      <c r="D231" s="32" t="s">
        <v>1458</v>
      </c>
      <c r="E231" s="47" t="s">
        <v>1466</v>
      </c>
    </row>
    <row r="232" spans="1:5" ht="15.75" thickBot="1" x14ac:dyDescent="0.3">
      <c r="A232" s="4"/>
      <c r="B232" s="25"/>
      <c r="C232" s="25"/>
      <c r="D232" s="26"/>
      <c r="E232" s="27"/>
    </row>
    <row r="233" spans="1:5" ht="16.5" thickBot="1" x14ac:dyDescent="0.3">
      <c r="A233" s="4"/>
      <c r="B233" s="363" t="s">
        <v>82</v>
      </c>
      <c r="C233" s="364"/>
      <c r="D233" s="364"/>
      <c r="E233" s="365"/>
    </row>
    <row r="234" spans="1:5" ht="16.5" thickBot="1" x14ac:dyDescent="0.3">
      <c r="B234" s="38" t="s">
        <v>0</v>
      </c>
      <c r="C234" s="13" t="s">
        <v>61</v>
      </c>
      <c r="D234" s="13" t="s">
        <v>4</v>
      </c>
      <c r="E234" s="14" t="s">
        <v>1</v>
      </c>
    </row>
    <row r="235" spans="1:5" ht="15.75" thickBot="1" x14ac:dyDescent="0.3">
      <c r="B235" s="372" t="s">
        <v>1111</v>
      </c>
      <c r="C235" s="373"/>
      <c r="D235" s="373"/>
      <c r="E235" s="374"/>
    </row>
  </sheetData>
  <sortState ref="B6:E13">
    <sortCondition ref="B6:B13"/>
  </sortState>
  <mergeCells count="34">
    <mergeCell ref="B133:B134"/>
    <mergeCell ref="C133:C134"/>
    <mergeCell ref="B210:B211"/>
    <mergeCell ref="C210:C211"/>
    <mergeCell ref="B197:E197"/>
    <mergeCell ref="B199:E199"/>
    <mergeCell ref="B204:B207"/>
    <mergeCell ref="C204:C207"/>
    <mergeCell ref="B153:B154"/>
    <mergeCell ref="C153:C154"/>
    <mergeCell ref="B158:B159"/>
    <mergeCell ref="C158:C159"/>
    <mergeCell ref="B201:E201"/>
    <mergeCell ref="B216:B222"/>
    <mergeCell ref="C216:C222"/>
    <mergeCell ref="B223:B231"/>
    <mergeCell ref="C223:C231"/>
    <mergeCell ref="B235:E235"/>
    <mergeCell ref="B233:E233"/>
    <mergeCell ref="B94:E94"/>
    <mergeCell ref="B61:B73"/>
    <mergeCell ref="C61:C73"/>
    <mergeCell ref="B2:E2"/>
    <mergeCell ref="B4:E4"/>
    <mergeCell ref="B75:B78"/>
    <mergeCell ref="C75:C78"/>
    <mergeCell ref="B79:B91"/>
    <mergeCell ref="B34:B35"/>
    <mergeCell ref="C34:C35"/>
    <mergeCell ref="B36:B41"/>
    <mergeCell ref="C36:C41"/>
    <mergeCell ref="C79:C91"/>
    <mergeCell ref="B43:B59"/>
    <mergeCell ref="C43:C59"/>
  </mergeCells>
  <pageMargins left="0.7" right="0.7" top="0.75" bottom="0.75" header="0.3" footer="0.3"/>
  <pageSetup scale="75" orientation="landscape" r:id="rId1"/>
  <ignoredErrors>
    <ignoredError sqref="E133 E139 E16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246"/>
  <sheetViews>
    <sheetView zoomScaleNormal="100" workbookViewId="0">
      <selection activeCell="B2" sqref="B2:E2"/>
    </sheetView>
  </sheetViews>
  <sheetFormatPr baseColWidth="10" defaultColWidth="11.42578125" defaultRowHeight="15" x14ac:dyDescent="0.25"/>
  <cols>
    <col min="1" max="1" width="5.7109375" style="1" customWidth="1"/>
    <col min="2" max="2" width="32.85546875" style="121" customWidth="1"/>
    <col min="3" max="3" width="68.7109375" style="4" customWidth="1"/>
    <col min="4" max="4" width="50.7109375" style="2" customWidth="1"/>
    <col min="5" max="5" width="29" style="3" customWidth="1"/>
    <col min="6" max="16384" width="11.42578125" style="1"/>
  </cols>
  <sheetData>
    <row r="2" spans="2:5" ht="23.25" x14ac:dyDescent="0.25">
      <c r="B2" s="316" t="s">
        <v>1560</v>
      </c>
      <c r="C2" s="316"/>
      <c r="D2" s="316"/>
      <c r="E2" s="316"/>
    </row>
    <row r="3" spans="2:5" ht="15.75" thickBot="1" x14ac:dyDescent="0.3"/>
    <row r="4" spans="2:5" s="101" customFormat="1" ht="16.5" thickBot="1" x14ac:dyDescent="0.3">
      <c r="B4" s="5" t="s">
        <v>1662</v>
      </c>
      <c r="C4" s="13" t="s">
        <v>61</v>
      </c>
      <c r="D4" s="5" t="s">
        <v>62</v>
      </c>
      <c r="E4" s="6" t="s">
        <v>1</v>
      </c>
    </row>
    <row r="5" spans="2:5" ht="16.5" thickBot="1" x14ac:dyDescent="0.3">
      <c r="B5" s="383" t="s">
        <v>59</v>
      </c>
      <c r="C5" s="384"/>
      <c r="D5" s="384"/>
      <c r="E5" s="384"/>
    </row>
    <row r="6" spans="2:5" s="123" customFormat="1" ht="139.5" customHeight="1" thickBot="1" x14ac:dyDescent="0.3">
      <c r="B6" s="129" t="s">
        <v>1914</v>
      </c>
      <c r="C6" s="30" t="s">
        <v>1915</v>
      </c>
      <c r="D6" s="130" t="s">
        <v>49</v>
      </c>
      <c r="E6" s="122">
        <v>464460</v>
      </c>
    </row>
    <row r="7" spans="2:5" s="123" customFormat="1" ht="75.75" thickBot="1" x14ac:dyDescent="0.3">
      <c r="B7" s="129" t="s">
        <v>1916</v>
      </c>
      <c r="C7" s="30" t="s">
        <v>1917</v>
      </c>
      <c r="D7" s="28" t="s">
        <v>1919</v>
      </c>
      <c r="E7" s="28" t="s">
        <v>1919</v>
      </c>
    </row>
    <row r="8" spans="2:5" s="4" customFormat="1" ht="75.75" thickBot="1" x14ac:dyDescent="0.3">
      <c r="B8" s="113" t="s">
        <v>1723</v>
      </c>
      <c r="C8" s="117" t="s">
        <v>1724</v>
      </c>
      <c r="D8" s="8" t="s">
        <v>1728</v>
      </c>
      <c r="E8" s="122">
        <v>27659869</v>
      </c>
    </row>
    <row r="9" spans="2:5" s="4" customFormat="1" ht="45.75" thickBot="1" x14ac:dyDescent="0.3">
      <c r="B9" s="129" t="s">
        <v>1921</v>
      </c>
      <c r="C9" s="30" t="s">
        <v>1922</v>
      </c>
      <c r="D9" s="130" t="s">
        <v>49</v>
      </c>
      <c r="E9" s="122">
        <v>667020</v>
      </c>
    </row>
    <row r="10" spans="2:5" s="4" customFormat="1" ht="60.75" thickBot="1" x14ac:dyDescent="0.3">
      <c r="B10" s="129" t="s">
        <v>1924</v>
      </c>
      <c r="C10" s="30" t="s">
        <v>1925</v>
      </c>
      <c r="D10" s="130" t="s">
        <v>49</v>
      </c>
      <c r="E10" s="122">
        <v>79010</v>
      </c>
    </row>
    <row r="11" spans="2:5" s="4" customFormat="1" ht="60.75" thickBot="1" x14ac:dyDescent="0.3">
      <c r="B11" s="129" t="s">
        <v>1927</v>
      </c>
      <c r="C11" s="30" t="s">
        <v>1928</v>
      </c>
      <c r="D11" s="130" t="s">
        <v>1929</v>
      </c>
      <c r="E11" s="122" t="s">
        <v>1930</v>
      </c>
    </row>
    <row r="12" spans="2:5" s="4" customFormat="1" ht="90.75" thickBot="1" x14ac:dyDescent="0.3">
      <c r="B12" s="129" t="s">
        <v>1931</v>
      </c>
      <c r="C12" s="30" t="s">
        <v>1932</v>
      </c>
      <c r="D12" s="130" t="s">
        <v>1933</v>
      </c>
      <c r="E12" s="122" t="s">
        <v>1934</v>
      </c>
    </row>
    <row r="13" spans="2:5" s="4" customFormat="1" ht="90.75" thickBot="1" x14ac:dyDescent="0.3">
      <c r="B13" s="129" t="s">
        <v>1935</v>
      </c>
      <c r="C13" s="30" t="s">
        <v>1936</v>
      </c>
      <c r="D13" s="130" t="s">
        <v>1937</v>
      </c>
      <c r="E13" s="122" t="s">
        <v>1940</v>
      </c>
    </row>
    <row r="14" spans="2:5" s="4" customFormat="1" ht="90.75" thickBot="1" x14ac:dyDescent="0.3">
      <c r="B14" s="129" t="s">
        <v>1938</v>
      </c>
      <c r="C14" s="30" t="s">
        <v>1939</v>
      </c>
      <c r="D14" s="130" t="s">
        <v>1929</v>
      </c>
      <c r="E14" s="122" t="s">
        <v>1941</v>
      </c>
    </row>
    <row r="15" spans="2:5" s="4" customFormat="1" ht="37.5" customHeight="1" thickBot="1" x14ac:dyDescent="0.3">
      <c r="B15" s="113" t="s">
        <v>1719</v>
      </c>
      <c r="C15" s="117" t="s">
        <v>1720</v>
      </c>
      <c r="D15" s="8" t="s">
        <v>1721</v>
      </c>
      <c r="E15" s="9">
        <v>374114</v>
      </c>
    </row>
    <row r="16" spans="2:5" s="4" customFormat="1" ht="45.75" thickBot="1" x14ac:dyDescent="0.3">
      <c r="B16" s="129" t="s">
        <v>1942</v>
      </c>
      <c r="C16" s="30" t="s">
        <v>1943</v>
      </c>
      <c r="D16" s="130" t="s">
        <v>1929</v>
      </c>
      <c r="E16" s="122" t="s">
        <v>2093</v>
      </c>
    </row>
    <row r="17" spans="2:5" s="4" customFormat="1" ht="60.75" thickBot="1" x14ac:dyDescent="0.3">
      <c r="B17" s="129" t="s">
        <v>1944</v>
      </c>
      <c r="C17" s="30" t="s">
        <v>1945</v>
      </c>
      <c r="D17" s="130" t="s">
        <v>1929</v>
      </c>
      <c r="E17" s="122" t="s">
        <v>1950</v>
      </c>
    </row>
    <row r="18" spans="2:5" s="4" customFormat="1" ht="60.75" thickBot="1" x14ac:dyDescent="0.3">
      <c r="B18" s="129" t="s">
        <v>1946</v>
      </c>
      <c r="C18" s="30" t="s">
        <v>1947</v>
      </c>
      <c r="D18" s="130" t="s">
        <v>1929</v>
      </c>
      <c r="E18" s="122" t="s">
        <v>1930</v>
      </c>
    </row>
    <row r="19" spans="2:5" s="4" customFormat="1" ht="150.75" thickBot="1" x14ac:dyDescent="0.3">
      <c r="B19" s="129" t="s">
        <v>1948</v>
      </c>
      <c r="C19" s="30" t="s">
        <v>1949</v>
      </c>
      <c r="D19" s="130" t="s">
        <v>1951</v>
      </c>
      <c r="E19" s="122" t="s">
        <v>1952</v>
      </c>
    </row>
    <row r="20" spans="2:5" s="4" customFormat="1" ht="60.75" thickBot="1" x14ac:dyDescent="0.3">
      <c r="B20" s="129" t="s">
        <v>1953</v>
      </c>
      <c r="C20" s="30" t="s">
        <v>1954</v>
      </c>
      <c r="D20" s="130" t="s">
        <v>1929</v>
      </c>
      <c r="E20" s="122" t="s">
        <v>1963</v>
      </c>
    </row>
    <row r="21" spans="2:5" s="4" customFormat="1" ht="75.75" thickBot="1" x14ac:dyDescent="0.3">
      <c r="B21" s="129" t="s">
        <v>1955</v>
      </c>
      <c r="C21" s="30" t="s">
        <v>1956</v>
      </c>
      <c r="D21" s="130" t="s">
        <v>1929</v>
      </c>
      <c r="E21" s="122" t="s">
        <v>1930</v>
      </c>
    </row>
    <row r="22" spans="2:5" s="4" customFormat="1" ht="45.75" thickBot="1" x14ac:dyDescent="0.3">
      <c r="B22" s="129" t="s">
        <v>1957</v>
      </c>
      <c r="C22" s="30" t="s">
        <v>1958</v>
      </c>
      <c r="D22" s="130" t="s">
        <v>1698</v>
      </c>
      <c r="E22" s="122">
        <v>672600</v>
      </c>
    </row>
    <row r="23" spans="2:5" s="4" customFormat="1" ht="75.75" thickBot="1" x14ac:dyDescent="0.3">
      <c r="B23" s="129" t="s">
        <v>1959</v>
      </c>
      <c r="C23" s="30" t="s">
        <v>1960</v>
      </c>
      <c r="D23" s="130" t="s">
        <v>1929</v>
      </c>
      <c r="E23" s="122" t="s">
        <v>1950</v>
      </c>
    </row>
    <row r="24" spans="2:5" s="4" customFormat="1" ht="75.75" thickBot="1" x14ac:dyDescent="0.3">
      <c r="B24" s="129" t="s">
        <v>1961</v>
      </c>
      <c r="C24" s="30" t="s">
        <v>1962</v>
      </c>
      <c r="D24" s="130" t="s">
        <v>1929</v>
      </c>
      <c r="E24" s="122" t="s">
        <v>1950</v>
      </c>
    </row>
    <row r="25" spans="2:5" s="4" customFormat="1" ht="75.75" thickBot="1" x14ac:dyDescent="0.3">
      <c r="B25" s="129" t="s">
        <v>1965</v>
      </c>
      <c r="C25" s="30" t="s">
        <v>1966</v>
      </c>
      <c r="D25" s="130" t="s">
        <v>1951</v>
      </c>
      <c r="E25" s="122" t="s">
        <v>1973</v>
      </c>
    </row>
    <row r="26" spans="2:5" s="4" customFormat="1" ht="90.75" thickBot="1" x14ac:dyDescent="0.3">
      <c r="B26" s="129" t="s">
        <v>1967</v>
      </c>
      <c r="C26" s="30" t="s">
        <v>1968</v>
      </c>
      <c r="D26" s="130" t="s">
        <v>1951</v>
      </c>
      <c r="E26" s="122" t="s">
        <v>1973</v>
      </c>
    </row>
    <row r="27" spans="2:5" s="4" customFormat="1" ht="75.75" thickBot="1" x14ac:dyDescent="0.3">
      <c r="B27" s="129" t="s">
        <v>1969</v>
      </c>
      <c r="C27" s="30" t="s">
        <v>1970</v>
      </c>
      <c r="D27" s="130" t="s">
        <v>1951</v>
      </c>
      <c r="E27" s="122" t="s">
        <v>1974</v>
      </c>
    </row>
    <row r="28" spans="2:5" s="4" customFormat="1" ht="75.75" thickBot="1" x14ac:dyDescent="0.3">
      <c r="B28" s="129" t="s">
        <v>1971</v>
      </c>
      <c r="C28" s="30" t="s">
        <v>1972</v>
      </c>
      <c r="D28" s="130" t="s">
        <v>2019</v>
      </c>
      <c r="E28" s="122" t="s">
        <v>1975</v>
      </c>
    </row>
    <row r="29" spans="2:5" s="4" customFormat="1" ht="75.75" thickBot="1" x14ac:dyDescent="0.3">
      <c r="B29" s="129" t="s">
        <v>1976</v>
      </c>
      <c r="C29" s="30" t="s">
        <v>1977</v>
      </c>
      <c r="D29" s="130" t="s">
        <v>1929</v>
      </c>
      <c r="E29" s="122" t="s">
        <v>1984</v>
      </c>
    </row>
    <row r="30" spans="2:5" s="4" customFormat="1" ht="75.75" thickBot="1" x14ac:dyDescent="0.3">
      <c r="B30" s="129" t="s">
        <v>1978</v>
      </c>
      <c r="C30" s="30" t="s">
        <v>1979</v>
      </c>
      <c r="D30" s="130" t="s">
        <v>1929</v>
      </c>
      <c r="E30" s="122" t="s">
        <v>1930</v>
      </c>
    </row>
    <row r="31" spans="2:5" s="4" customFormat="1" ht="90.75" thickBot="1" x14ac:dyDescent="0.3">
      <c r="B31" s="129" t="s">
        <v>1980</v>
      </c>
      <c r="C31" s="30" t="s">
        <v>1981</v>
      </c>
      <c r="D31" s="130" t="s">
        <v>860</v>
      </c>
      <c r="E31" s="122">
        <v>30000000</v>
      </c>
    </row>
    <row r="32" spans="2:5" s="4" customFormat="1" ht="60.75" thickBot="1" x14ac:dyDescent="0.3">
      <c r="B32" s="129" t="s">
        <v>1982</v>
      </c>
      <c r="C32" s="30" t="s">
        <v>1983</v>
      </c>
      <c r="D32" s="130" t="s">
        <v>1929</v>
      </c>
      <c r="E32" s="122" t="s">
        <v>1941</v>
      </c>
    </row>
    <row r="33" spans="2:5" s="4" customFormat="1" ht="120.75" thickBot="1" x14ac:dyDescent="0.3">
      <c r="B33" s="129" t="s">
        <v>1985</v>
      </c>
      <c r="C33" s="30" t="s">
        <v>1986</v>
      </c>
      <c r="D33" s="130" t="s">
        <v>2019</v>
      </c>
      <c r="E33" s="122" t="s">
        <v>1973</v>
      </c>
    </row>
    <row r="34" spans="2:5" s="4" customFormat="1" ht="75.75" thickBot="1" x14ac:dyDescent="0.3">
      <c r="B34" s="129" t="s">
        <v>1987</v>
      </c>
      <c r="C34" s="30" t="s">
        <v>1988</v>
      </c>
      <c r="D34" s="130" t="s">
        <v>2019</v>
      </c>
      <c r="E34" s="122" t="s">
        <v>1974</v>
      </c>
    </row>
    <row r="35" spans="2:5" s="4" customFormat="1" ht="45.75" thickBot="1" x14ac:dyDescent="0.3">
      <c r="B35" s="113" t="s">
        <v>1716</v>
      </c>
      <c r="C35" s="117" t="s">
        <v>1717</v>
      </c>
      <c r="D35" s="8" t="s">
        <v>1718</v>
      </c>
      <c r="E35" s="122">
        <v>1937500</v>
      </c>
    </row>
    <row r="36" spans="2:5" s="4" customFormat="1" ht="30.75" thickBot="1" x14ac:dyDescent="0.3">
      <c r="B36" s="113" t="s">
        <v>1714</v>
      </c>
      <c r="C36" s="117" t="s">
        <v>1715</v>
      </c>
      <c r="D36" s="8" t="s">
        <v>1496</v>
      </c>
      <c r="E36" s="122">
        <v>3159500</v>
      </c>
    </row>
    <row r="37" spans="2:5" s="4" customFormat="1" ht="75.75" thickBot="1" x14ac:dyDescent="0.3">
      <c r="B37" s="129" t="s">
        <v>2094</v>
      </c>
      <c r="C37" s="30" t="s">
        <v>1989</v>
      </c>
      <c r="D37" s="130" t="s">
        <v>1929</v>
      </c>
      <c r="E37" s="122" t="s">
        <v>1950</v>
      </c>
    </row>
    <row r="38" spans="2:5" s="4" customFormat="1" ht="75.75" thickBot="1" x14ac:dyDescent="0.3">
      <c r="B38" s="113" t="s">
        <v>1712</v>
      </c>
      <c r="C38" s="117" t="s">
        <v>1713</v>
      </c>
      <c r="D38" s="8" t="s">
        <v>1497</v>
      </c>
      <c r="E38" s="9">
        <v>2700000</v>
      </c>
    </row>
    <row r="39" spans="2:5" s="4" customFormat="1" ht="120.75" thickBot="1" x14ac:dyDescent="0.3">
      <c r="B39" s="129" t="s">
        <v>1990</v>
      </c>
      <c r="C39" s="30" t="s">
        <v>1991</v>
      </c>
      <c r="D39" s="130" t="s">
        <v>2000</v>
      </c>
      <c r="E39" s="122" t="s">
        <v>2001</v>
      </c>
    </row>
    <row r="40" spans="2:5" s="4" customFormat="1" ht="75.75" thickBot="1" x14ac:dyDescent="0.3">
      <c r="B40" s="129" t="s">
        <v>1992</v>
      </c>
      <c r="C40" s="30" t="s">
        <v>1993</v>
      </c>
      <c r="D40" s="130" t="s">
        <v>2019</v>
      </c>
      <c r="E40" s="122" t="s">
        <v>2002</v>
      </c>
    </row>
    <row r="41" spans="2:5" s="4" customFormat="1" ht="60.75" thickBot="1" x14ac:dyDescent="0.3">
      <c r="B41" s="129" t="s">
        <v>1994</v>
      </c>
      <c r="C41" s="30" t="s">
        <v>1995</v>
      </c>
      <c r="D41" s="130" t="s">
        <v>1698</v>
      </c>
      <c r="E41" s="122">
        <v>1264545</v>
      </c>
    </row>
    <row r="42" spans="2:5" s="4" customFormat="1" ht="75.75" thickBot="1" x14ac:dyDescent="0.3">
      <c r="B42" s="129" t="s">
        <v>1996</v>
      </c>
      <c r="C42" s="30" t="s">
        <v>1997</v>
      </c>
      <c r="D42" s="28" t="s">
        <v>2003</v>
      </c>
      <c r="E42" s="28" t="s">
        <v>2003</v>
      </c>
    </row>
    <row r="43" spans="2:5" s="4" customFormat="1" ht="105.75" thickBot="1" x14ac:dyDescent="0.3">
      <c r="B43" s="129" t="s">
        <v>1998</v>
      </c>
      <c r="C43" s="30" t="s">
        <v>1999</v>
      </c>
      <c r="D43" s="130" t="s">
        <v>1929</v>
      </c>
      <c r="E43" s="122" t="s">
        <v>1941</v>
      </c>
    </row>
    <row r="44" spans="2:5" s="4" customFormat="1" ht="60.75" thickBot="1" x14ac:dyDescent="0.3">
      <c r="B44" s="129" t="s">
        <v>2004</v>
      </c>
      <c r="C44" s="30" t="s">
        <v>2005</v>
      </c>
      <c r="D44" s="130" t="s">
        <v>1929</v>
      </c>
      <c r="E44" s="122" t="s">
        <v>2006</v>
      </c>
    </row>
    <row r="45" spans="2:5" s="4" customFormat="1" ht="90.75" thickBot="1" x14ac:dyDescent="0.3">
      <c r="B45" s="113" t="s">
        <v>1711</v>
      </c>
      <c r="C45" s="117" t="s">
        <v>1725</v>
      </c>
      <c r="D45" s="8" t="s">
        <v>860</v>
      </c>
      <c r="E45" s="9">
        <v>17500000</v>
      </c>
    </row>
    <row r="46" spans="2:5" s="4" customFormat="1" ht="75.75" thickBot="1" x14ac:dyDescent="0.3">
      <c r="B46" s="129" t="s">
        <v>2007</v>
      </c>
      <c r="C46" s="30" t="s">
        <v>2008</v>
      </c>
      <c r="D46" s="8" t="s">
        <v>2095</v>
      </c>
      <c r="E46" s="9">
        <v>76000000</v>
      </c>
    </row>
    <row r="47" spans="2:5" s="4" customFormat="1" ht="36.75" customHeight="1" thickBot="1" x14ac:dyDescent="0.3">
      <c r="B47" s="113" t="s">
        <v>1709</v>
      </c>
      <c r="C47" s="117" t="s">
        <v>1710</v>
      </c>
      <c r="D47" s="8" t="s">
        <v>1727</v>
      </c>
      <c r="E47" s="9">
        <v>716100</v>
      </c>
    </row>
    <row r="48" spans="2:5" s="4" customFormat="1" ht="90.75" thickBot="1" x14ac:dyDescent="0.3">
      <c r="B48" s="113" t="s">
        <v>1707</v>
      </c>
      <c r="C48" s="117" t="s">
        <v>1708</v>
      </c>
      <c r="D48" s="8" t="s">
        <v>860</v>
      </c>
      <c r="E48" s="9">
        <v>5900000</v>
      </c>
    </row>
    <row r="49" spans="2:5" s="4" customFormat="1" ht="75.75" thickBot="1" x14ac:dyDescent="0.3">
      <c r="B49" s="113" t="s">
        <v>1705</v>
      </c>
      <c r="C49" s="117" t="s">
        <v>1706</v>
      </c>
      <c r="D49" s="8" t="s">
        <v>1729</v>
      </c>
      <c r="E49" s="9">
        <v>19670000</v>
      </c>
    </row>
    <row r="50" spans="2:5" s="4" customFormat="1" ht="45.75" thickBot="1" x14ac:dyDescent="0.3">
      <c r="B50" s="113" t="s">
        <v>1703</v>
      </c>
      <c r="C50" s="117" t="s">
        <v>1704</v>
      </c>
      <c r="D50" s="8" t="s">
        <v>376</v>
      </c>
      <c r="E50" s="9">
        <v>16500000</v>
      </c>
    </row>
    <row r="51" spans="2:5" s="4" customFormat="1" ht="90.75" thickBot="1" x14ac:dyDescent="0.3">
      <c r="B51" s="129" t="s">
        <v>2009</v>
      </c>
      <c r="C51" s="30" t="s">
        <v>2010</v>
      </c>
      <c r="D51" s="130" t="s">
        <v>1929</v>
      </c>
      <c r="E51" s="122" t="s">
        <v>1950</v>
      </c>
    </row>
    <row r="52" spans="2:5" s="4" customFormat="1" ht="120.75" thickBot="1" x14ac:dyDescent="0.3">
      <c r="B52" s="129" t="s">
        <v>2011</v>
      </c>
      <c r="C52" s="30" t="s">
        <v>2012</v>
      </c>
      <c r="D52" s="130" t="s">
        <v>2017</v>
      </c>
      <c r="E52" s="122" t="s">
        <v>2018</v>
      </c>
    </row>
    <row r="53" spans="2:5" s="4" customFormat="1" ht="75.75" thickBot="1" x14ac:dyDescent="0.3">
      <c r="B53" s="129" t="s">
        <v>2013</v>
      </c>
      <c r="C53" s="30" t="s">
        <v>2014</v>
      </c>
      <c r="D53" s="130" t="s">
        <v>2019</v>
      </c>
      <c r="E53" s="122" t="s">
        <v>2002</v>
      </c>
    </row>
    <row r="54" spans="2:5" s="4" customFormat="1" ht="120.75" thickBot="1" x14ac:dyDescent="0.3">
      <c r="B54" s="129" t="s">
        <v>2015</v>
      </c>
      <c r="C54" s="30" t="s">
        <v>2016</v>
      </c>
      <c r="D54" s="130" t="s">
        <v>2019</v>
      </c>
      <c r="E54" s="122" t="s">
        <v>2020</v>
      </c>
    </row>
    <row r="55" spans="2:5" s="4" customFormat="1" ht="75.75" thickBot="1" x14ac:dyDescent="0.3">
      <c r="B55" s="129" t="s">
        <v>2021</v>
      </c>
      <c r="C55" s="30" t="s">
        <v>2022</v>
      </c>
      <c r="D55" s="130" t="s">
        <v>2019</v>
      </c>
      <c r="E55" s="122" t="s">
        <v>2025</v>
      </c>
    </row>
    <row r="56" spans="2:5" s="4" customFormat="1" ht="75.75" thickBot="1" x14ac:dyDescent="0.3">
      <c r="B56" s="129" t="s">
        <v>2023</v>
      </c>
      <c r="C56" s="30" t="s">
        <v>2024</v>
      </c>
      <c r="D56" s="130" t="s">
        <v>1929</v>
      </c>
      <c r="E56" s="122" t="s">
        <v>1950</v>
      </c>
    </row>
    <row r="57" spans="2:5" s="4" customFormat="1" ht="60.75" thickBot="1" x14ac:dyDescent="0.3">
      <c r="B57" s="113" t="s">
        <v>1701</v>
      </c>
      <c r="C57" s="117" t="s">
        <v>1702</v>
      </c>
      <c r="D57" s="8" t="s">
        <v>1726</v>
      </c>
      <c r="E57" s="9">
        <v>1150000</v>
      </c>
    </row>
    <row r="58" spans="2:5" s="4" customFormat="1" ht="30.75" thickBot="1" x14ac:dyDescent="0.3">
      <c r="B58" s="129" t="s">
        <v>2026</v>
      </c>
      <c r="C58" s="30" t="s">
        <v>2027</v>
      </c>
      <c r="D58" s="28" t="s">
        <v>2032</v>
      </c>
      <c r="E58" s="28" t="s">
        <v>2032</v>
      </c>
    </row>
    <row r="59" spans="2:5" s="4" customFormat="1" ht="75.75" thickBot="1" x14ac:dyDescent="0.3">
      <c r="B59" s="129" t="s">
        <v>2028</v>
      </c>
      <c r="C59" s="30" t="s">
        <v>2029</v>
      </c>
      <c r="D59" s="130" t="s">
        <v>2019</v>
      </c>
      <c r="E59" s="122" t="s">
        <v>2002</v>
      </c>
    </row>
    <row r="60" spans="2:5" s="4" customFormat="1" ht="75.75" thickBot="1" x14ac:dyDescent="0.3">
      <c r="B60" s="129" t="s">
        <v>2030</v>
      </c>
      <c r="C60" s="30" t="s">
        <v>2031</v>
      </c>
      <c r="D60" s="130" t="s">
        <v>1929</v>
      </c>
      <c r="E60" s="122" t="s">
        <v>1930</v>
      </c>
    </row>
    <row r="61" spans="2:5" s="4" customFormat="1" ht="35.25" customHeight="1" thickBot="1" x14ac:dyDescent="0.3">
      <c r="B61" s="113" t="s">
        <v>1699</v>
      </c>
      <c r="C61" s="117" t="s">
        <v>1700</v>
      </c>
      <c r="D61" s="8" t="s">
        <v>550</v>
      </c>
      <c r="E61" s="9">
        <v>935714.24</v>
      </c>
    </row>
    <row r="62" spans="2:5" s="4" customFormat="1" ht="35.25" customHeight="1" thickBot="1" x14ac:dyDescent="0.3">
      <c r="B62" s="113" t="s">
        <v>1696</v>
      </c>
      <c r="C62" s="117" t="s">
        <v>1697</v>
      </c>
      <c r="D62" s="8" t="s">
        <v>1698</v>
      </c>
      <c r="E62" s="9">
        <v>772920</v>
      </c>
    </row>
    <row r="63" spans="2:5" s="4" customFormat="1" ht="60.75" thickBot="1" x14ac:dyDescent="0.3">
      <c r="B63" s="129" t="s">
        <v>2033</v>
      </c>
      <c r="C63" s="30" t="s">
        <v>2034</v>
      </c>
      <c r="D63" s="8" t="s">
        <v>2096</v>
      </c>
      <c r="E63" s="9">
        <v>3500000</v>
      </c>
    </row>
    <row r="64" spans="2:5" s="4" customFormat="1" ht="75.75" thickBot="1" x14ac:dyDescent="0.3">
      <c r="B64" s="129" t="s">
        <v>2035</v>
      </c>
      <c r="C64" s="30" t="s">
        <v>2036</v>
      </c>
      <c r="D64" s="130" t="s">
        <v>2017</v>
      </c>
      <c r="E64" s="122" t="s">
        <v>2043</v>
      </c>
    </row>
    <row r="65" spans="2:5" s="4" customFormat="1" ht="45.75" thickBot="1" x14ac:dyDescent="0.3">
      <c r="B65" s="129" t="s">
        <v>2037</v>
      </c>
      <c r="C65" s="30" t="s">
        <v>2038</v>
      </c>
      <c r="D65" s="130" t="s">
        <v>2097</v>
      </c>
      <c r="E65" s="9">
        <v>28500000</v>
      </c>
    </row>
    <row r="66" spans="2:5" s="4" customFormat="1" ht="75.75" thickBot="1" x14ac:dyDescent="0.3">
      <c r="B66" s="129" t="s">
        <v>2039</v>
      </c>
      <c r="C66" s="30" t="s">
        <v>2040</v>
      </c>
      <c r="D66" s="130" t="s">
        <v>1929</v>
      </c>
      <c r="E66" s="122" t="s">
        <v>2044</v>
      </c>
    </row>
    <row r="67" spans="2:5" s="4" customFormat="1" ht="90.75" thickBot="1" x14ac:dyDescent="0.3">
      <c r="B67" s="129" t="s">
        <v>2041</v>
      </c>
      <c r="C67" s="30" t="s">
        <v>2042</v>
      </c>
      <c r="D67" s="130" t="s">
        <v>2019</v>
      </c>
      <c r="E67" s="122" t="s">
        <v>2045</v>
      </c>
    </row>
    <row r="68" spans="2:5" s="4" customFormat="1" ht="90.75" thickBot="1" x14ac:dyDescent="0.3">
      <c r="B68" s="129" t="s">
        <v>2046</v>
      </c>
      <c r="C68" s="30" t="s">
        <v>2047</v>
      </c>
      <c r="D68" s="130" t="s">
        <v>2019</v>
      </c>
      <c r="E68" s="122" t="s">
        <v>2045</v>
      </c>
    </row>
    <row r="69" spans="2:5" s="4" customFormat="1" ht="90.75" thickBot="1" x14ac:dyDescent="0.3">
      <c r="B69" s="129" t="s">
        <v>2048</v>
      </c>
      <c r="C69" s="30" t="s">
        <v>2049</v>
      </c>
      <c r="D69" s="130" t="s">
        <v>1929</v>
      </c>
      <c r="E69" s="122" t="s">
        <v>1950</v>
      </c>
    </row>
    <row r="70" spans="2:5" s="4" customFormat="1" ht="135.75" thickBot="1" x14ac:dyDescent="0.3">
      <c r="B70" s="129" t="s">
        <v>2050</v>
      </c>
      <c r="C70" s="30" t="s">
        <v>2051</v>
      </c>
      <c r="D70" s="130" t="s">
        <v>1929</v>
      </c>
      <c r="E70" s="122" t="s">
        <v>1941</v>
      </c>
    </row>
    <row r="71" spans="2:5" s="4" customFormat="1" ht="90.75" thickBot="1" x14ac:dyDescent="0.3">
      <c r="B71" s="129" t="s">
        <v>2052</v>
      </c>
      <c r="C71" s="30" t="s">
        <v>2053</v>
      </c>
      <c r="D71" s="28" t="s">
        <v>2062</v>
      </c>
      <c r="E71" s="28" t="s">
        <v>2063</v>
      </c>
    </row>
    <row r="72" spans="2:5" s="4" customFormat="1" ht="60.75" thickBot="1" x14ac:dyDescent="0.3">
      <c r="B72" s="129" t="s">
        <v>2054</v>
      </c>
      <c r="C72" s="30" t="s">
        <v>2055</v>
      </c>
      <c r="D72" s="130" t="s">
        <v>2098</v>
      </c>
      <c r="E72" s="122">
        <v>3934000</v>
      </c>
    </row>
    <row r="73" spans="2:5" s="4" customFormat="1" ht="75.75" thickBot="1" x14ac:dyDescent="0.3">
      <c r="B73" s="129" t="s">
        <v>2056</v>
      </c>
      <c r="C73" s="30" t="s">
        <v>2057</v>
      </c>
      <c r="D73" s="130" t="s">
        <v>2064</v>
      </c>
      <c r="E73" s="122">
        <v>950000</v>
      </c>
    </row>
    <row r="74" spans="2:5" s="4" customFormat="1" ht="75.75" thickBot="1" x14ac:dyDescent="0.3">
      <c r="B74" s="129" t="s">
        <v>2058</v>
      </c>
      <c r="C74" s="30" t="s">
        <v>2059</v>
      </c>
      <c r="D74" s="130" t="s">
        <v>2066</v>
      </c>
      <c r="E74" s="122">
        <v>1000000</v>
      </c>
    </row>
    <row r="75" spans="2:5" s="4" customFormat="1" ht="75.75" thickBot="1" x14ac:dyDescent="0.3">
      <c r="B75" s="129" t="s">
        <v>2060</v>
      </c>
      <c r="C75" s="30" t="s">
        <v>2061</v>
      </c>
      <c r="D75" s="28" t="s">
        <v>2067</v>
      </c>
      <c r="E75" s="28" t="s">
        <v>2067</v>
      </c>
    </row>
    <row r="76" spans="2:5" s="4" customFormat="1" ht="150.75" thickBot="1" x14ac:dyDescent="0.3">
      <c r="B76" s="129" t="s">
        <v>2068</v>
      </c>
      <c r="C76" s="30" t="s">
        <v>2069</v>
      </c>
      <c r="D76" s="130" t="s">
        <v>2064</v>
      </c>
      <c r="E76" s="122">
        <v>950000</v>
      </c>
    </row>
    <row r="77" spans="2:5" s="4" customFormat="1" ht="75.75" thickBot="1" x14ac:dyDescent="0.3">
      <c r="B77" s="129" t="s">
        <v>2070</v>
      </c>
      <c r="C77" s="30" t="s">
        <v>2092</v>
      </c>
      <c r="D77" s="130" t="s">
        <v>49</v>
      </c>
      <c r="E77" s="122">
        <v>1100000</v>
      </c>
    </row>
    <row r="78" spans="2:5" s="4" customFormat="1" ht="90.75" thickBot="1" x14ac:dyDescent="0.3">
      <c r="B78" s="129" t="s">
        <v>2071</v>
      </c>
      <c r="C78" s="30" t="s">
        <v>2072</v>
      </c>
      <c r="D78" s="130" t="s">
        <v>2064</v>
      </c>
      <c r="E78" s="122">
        <v>950000</v>
      </c>
    </row>
    <row r="79" spans="2:5" s="4" customFormat="1" ht="60.75" thickBot="1" x14ac:dyDescent="0.3">
      <c r="B79" s="129" t="s">
        <v>2073</v>
      </c>
      <c r="C79" s="30" t="s">
        <v>2074</v>
      </c>
      <c r="D79" s="130" t="s">
        <v>2099</v>
      </c>
      <c r="E79" s="122">
        <v>6744000</v>
      </c>
    </row>
    <row r="80" spans="2:5" s="4" customFormat="1" ht="60.75" thickBot="1" x14ac:dyDescent="0.3">
      <c r="B80" s="129" t="s">
        <v>2076</v>
      </c>
      <c r="C80" s="30" t="s">
        <v>2077</v>
      </c>
      <c r="D80" s="31" t="s">
        <v>860</v>
      </c>
      <c r="E80" s="17">
        <v>6500000</v>
      </c>
    </row>
    <row r="81" spans="2:5" s="4" customFormat="1" ht="35.25" customHeight="1" thickBot="1" x14ac:dyDescent="0.3">
      <c r="B81" s="129" t="s">
        <v>2078</v>
      </c>
      <c r="C81" s="30" t="s">
        <v>1282</v>
      </c>
      <c r="D81" s="203" t="s">
        <v>2306</v>
      </c>
      <c r="E81" s="199" t="s">
        <v>2307</v>
      </c>
    </row>
    <row r="82" spans="2:5" s="4" customFormat="1" ht="75.75" thickBot="1" x14ac:dyDescent="0.3">
      <c r="B82" s="129" t="s">
        <v>2079</v>
      </c>
      <c r="C82" s="30" t="s">
        <v>2080</v>
      </c>
      <c r="D82" s="203" t="s">
        <v>2308</v>
      </c>
      <c r="E82" s="199" t="s">
        <v>2309</v>
      </c>
    </row>
    <row r="83" spans="2:5" s="4" customFormat="1" ht="105.75" thickBot="1" x14ac:dyDescent="0.3">
      <c r="B83" s="129" t="s">
        <v>2081</v>
      </c>
      <c r="C83" s="30" t="s">
        <v>2082</v>
      </c>
      <c r="D83" s="203" t="s">
        <v>2295</v>
      </c>
      <c r="E83" s="199" t="s">
        <v>2226</v>
      </c>
    </row>
    <row r="84" spans="2:5" s="4" customFormat="1" ht="45.75" thickBot="1" x14ac:dyDescent="0.3">
      <c r="B84" s="129" t="s">
        <v>2083</v>
      </c>
      <c r="C84" s="30" t="s">
        <v>2084</v>
      </c>
      <c r="D84" s="203" t="s">
        <v>2310</v>
      </c>
      <c r="E84" s="199" t="s">
        <v>2311</v>
      </c>
    </row>
    <row r="85" spans="2:5" s="4" customFormat="1" ht="75.75" thickBot="1" x14ac:dyDescent="0.3">
      <c r="B85" s="129" t="s">
        <v>2085</v>
      </c>
      <c r="C85" s="30" t="s">
        <v>2086</v>
      </c>
      <c r="D85" s="203" t="s">
        <v>2312</v>
      </c>
      <c r="E85" s="199" t="s">
        <v>2212</v>
      </c>
    </row>
    <row r="86" spans="2:5" s="4" customFormat="1" ht="75.75" thickBot="1" x14ac:dyDescent="0.3">
      <c r="B86" s="129" t="s">
        <v>2087</v>
      </c>
      <c r="C86" s="30" t="s">
        <v>2088</v>
      </c>
      <c r="D86" s="203" t="s">
        <v>2292</v>
      </c>
      <c r="E86" s="199" t="s">
        <v>2065</v>
      </c>
    </row>
    <row r="87" spans="2:5" s="4" customFormat="1" ht="15.75" thickBot="1" x14ac:dyDescent="0.3">
      <c r="B87" s="391" t="s">
        <v>2089</v>
      </c>
      <c r="C87" s="394" t="s">
        <v>2090</v>
      </c>
      <c r="D87" s="198" t="s">
        <v>2279</v>
      </c>
      <c r="E87" s="199" t="s">
        <v>2280</v>
      </c>
    </row>
    <row r="88" spans="2:5" s="4" customFormat="1" ht="15.75" thickBot="1" x14ac:dyDescent="0.3">
      <c r="B88" s="392"/>
      <c r="C88" s="395"/>
      <c r="D88" s="198" t="s">
        <v>2281</v>
      </c>
      <c r="E88" s="199" t="s">
        <v>2282</v>
      </c>
    </row>
    <row r="89" spans="2:5" s="4" customFormat="1" ht="15.75" thickBot="1" x14ac:dyDescent="0.3">
      <c r="B89" s="392"/>
      <c r="C89" s="395"/>
      <c r="D89" s="198" t="s">
        <v>1489</v>
      </c>
      <c r="E89" s="199" t="s">
        <v>2283</v>
      </c>
    </row>
    <row r="90" spans="2:5" s="4" customFormat="1" ht="15.75" thickBot="1" x14ac:dyDescent="0.3">
      <c r="B90" s="392"/>
      <c r="C90" s="395"/>
      <c r="D90" s="198" t="s">
        <v>2284</v>
      </c>
      <c r="E90" s="199" t="s">
        <v>2285</v>
      </c>
    </row>
    <row r="91" spans="2:5" s="4" customFormat="1" ht="15.75" thickBot="1" x14ac:dyDescent="0.3">
      <c r="B91" s="392"/>
      <c r="C91" s="395"/>
      <c r="D91" s="198" t="s">
        <v>2286</v>
      </c>
      <c r="E91" s="199" t="s">
        <v>2287</v>
      </c>
    </row>
    <row r="92" spans="2:5" s="4" customFormat="1" ht="15.75" thickBot="1" x14ac:dyDescent="0.3">
      <c r="B92" s="392"/>
      <c r="C92" s="395"/>
      <c r="D92" s="198" t="s">
        <v>2288</v>
      </c>
      <c r="E92" s="199" t="s">
        <v>2282</v>
      </c>
    </row>
    <row r="93" spans="2:5" s="4" customFormat="1" ht="15.75" thickBot="1" x14ac:dyDescent="0.3">
      <c r="B93" s="392"/>
      <c r="C93" s="395"/>
      <c r="D93" s="198" t="s">
        <v>2289</v>
      </c>
      <c r="E93" s="199" t="s">
        <v>1081</v>
      </c>
    </row>
    <row r="94" spans="2:5" s="4" customFormat="1" ht="15.75" thickBot="1" x14ac:dyDescent="0.3">
      <c r="B94" s="393"/>
      <c r="C94" s="396"/>
      <c r="D94" s="198" t="s">
        <v>2290</v>
      </c>
      <c r="E94" s="199" t="s">
        <v>2291</v>
      </c>
    </row>
    <row r="95" spans="2:5" s="4" customFormat="1" ht="100.5" thickBot="1" x14ac:dyDescent="0.3">
      <c r="B95" s="200" t="s">
        <v>2120</v>
      </c>
      <c r="C95" s="201" t="s">
        <v>2125</v>
      </c>
      <c r="D95" s="198" t="s">
        <v>2292</v>
      </c>
      <c r="E95" s="198" t="s">
        <v>2065</v>
      </c>
    </row>
    <row r="96" spans="2:5" s="4" customFormat="1" ht="72" customHeight="1" thickBot="1" x14ac:dyDescent="0.3">
      <c r="B96" s="200" t="s">
        <v>2121</v>
      </c>
      <c r="C96" s="201" t="s">
        <v>1296</v>
      </c>
      <c r="D96" s="198" t="s">
        <v>2293</v>
      </c>
      <c r="E96" s="198" t="s">
        <v>2294</v>
      </c>
    </row>
    <row r="97" spans="2:5" s="4" customFormat="1" ht="72" thickBot="1" x14ac:dyDescent="0.3">
      <c r="B97" s="200" t="s">
        <v>2122</v>
      </c>
      <c r="C97" s="201" t="s">
        <v>2126</v>
      </c>
      <c r="D97" s="198" t="s">
        <v>2295</v>
      </c>
      <c r="E97" s="198" t="s">
        <v>2226</v>
      </c>
    </row>
    <row r="98" spans="2:5" s="4" customFormat="1" ht="29.25" thickBot="1" x14ac:dyDescent="0.3">
      <c r="B98" s="200" t="s">
        <v>2123</v>
      </c>
      <c r="C98" s="201" t="s">
        <v>2127</v>
      </c>
      <c r="D98" s="198" t="s">
        <v>2296</v>
      </c>
      <c r="E98" s="198" t="s">
        <v>2296</v>
      </c>
    </row>
    <row r="99" spans="2:5" s="4" customFormat="1" ht="57.75" thickBot="1" x14ac:dyDescent="0.3">
      <c r="B99" s="200" t="s">
        <v>2223</v>
      </c>
      <c r="C99" s="201" t="s">
        <v>2297</v>
      </c>
      <c r="D99" s="198" t="s">
        <v>2295</v>
      </c>
      <c r="E99" s="198" t="s">
        <v>2226</v>
      </c>
    </row>
    <row r="100" spans="2:5" s="4" customFormat="1" ht="36" customHeight="1" thickBot="1" x14ac:dyDescent="0.3">
      <c r="B100" s="200" t="s">
        <v>2229</v>
      </c>
      <c r="C100" s="201" t="s">
        <v>2298</v>
      </c>
      <c r="D100" s="198" t="s">
        <v>2299</v>
      </c>
      <c r="E100" s="198" t="s">
        <v>2300</v>
      </c>
    </row>
    <row r="101" spans="2:5" s="4" customFormat="1" ht="72" thickBot="1" x14ac:dyDescent="0.3">
      <c r="B101" s="200" t="s">
        <v>2228</v>
      </c>
      <c r="C101" s="201" t="s">
        <v>2301</v>
      </c>
      <c r="D101" s="198" t="s">
        <v>2292</v>
      </c>
      <c r="E101" s="198" t="s">
        <v>2065</v>
      </c>
    </row>
    <row r="102" spans="2:5" s="4" customFormat="1" ht="72" thickBot="1" x14ac:dyDescent="0.3">
      <c r="B102" s="200" t="s">
        <v>2302</v>
      </c>
      <c r="C102" s="201" t="s">
        <v>2303</v>
      </c>
      <c r="D102" s="198" t="s">
        <v>2304</v>
      </c>
      <c r="E102" s="202" t="s">
        <v>2305</v>
      </c>
    </row>
    <row r="103" spans="2:5" s="4" customFormat="1" ht="16.5" customHeight="1" thickBot="1" x14ac:dyDescent="0.3">
      <c r="B103" s="385" t="s">
        <v>742</v>
      </c>
      <c r="C103" s="386"/>
      <c r="D103" s="386"/>
      <c r="E103" s="386"/>
    </row>
    <row r="104" spans="2:5" s="24" customFormat="1" ht="16.5" customHeight="1" thickBot="1" x14ac:dyDescent="0.3">
      <c r="B104" s="387" t="s">
        <v>2091</v>
      </c>
      <c r="C104" s="388"/>
      <c r="D104" s="388"/>
      <c r="E104" s="388"/>
    </row>
    <row r="105" spans="2:5" s="4" customFormat="1" ht="36.75" customHeight="1" thickBot="1" x14ac:dyDescent="0.3">
      <c r="B105" s="33" t="s">
        <v>1562</v>
      </c>
      <c r="C105" s="16" t="s">
        <v>1563</v>
      </c>
      <c r="D105" s="124" t="s">
        <v>1564</v>
      </c>
      <c r="E105" s="125">
        <v>11000</v>
      </c>
    </row>
    <row r="106" spans="2:5" s="4" customFormat="1" ht="36.75" customHeight="1" thickBot="1" x14ac:dyDescent="0.3">
      <c r="B106" s="32" t="s">
        <v>1568</v>
      </c>
      <c r="C106" s="42" t="s">
        <v>1569</v>
      </c>
      <c r="D106" s="31" t="s">
        <v>1573</v>
      </c>
      <c r="E106" s="17">
        <v>1390000</v>
      </c>
    </row>
    <row r="107" spans="2:5" s="4" customFormat="1" ht="36.75" customHeight="1" thickBot="1" x14ac:dyDescent="0.3">
      <c r="B107" s="389" t="s">
        <v>1570</v>
      </c>
      <c r="C107" s="390" t="s">
        <v>992</v>
      </c>
      <c r="D107" s="31" t="s">
        <v>1574</v>
      </c>
      <c r="E107" s="17">
        <v>2800467.69</v>
      </c>
    </row>
    <row r="108" spans="2:5" s="4" customFormat="1" ht="36.75" customHeight="1" thickBot="1" x14ac:dyDescent="0.3">
      <c r="B108" s="389"/>
      <c r="C108" s="390"/>
      <c r="D108" s="31" t="s">
        <v>1001</v>
      </c>
      <c r="E108" s="17">
        <v>289280</v>
      </c>
    </row>
    <row r="109" spans="2:5" s="4" customFormat="1" ht="36.75" customHeight="1" thickBot="1" x14ac:dyDescent="0.3">
      <c r="B109" s="32" t="s">
        <v>1571</v>
      </c>
      <c r="C109" s="42" t="s">
        <v>1572</v>
      </c>
      <c r="D109" s="31" t="s">
        <v>1239</v>
      </c>
      <c r="E109" s="125">
        <v>2298.42</v>
      </c>
    </row>
    <row r="110" spans="2:5" s="4" customFormat="1" ht="36.75" customHeight="1" thickBot="1" x14ac:dyDescent="0.3">
      <c r="B110" s="33" t="s">
        <v>1565</v>
      </c>
      <c r="C110" s="16" t="s">
        <v>1566</v>
      </c>
      <c r="D110" s="124" t="s">
        <v>1567</v>
      </c>
      <c r="E110" s="17">
        <v>247150</v>
      </c>
    </row>
    <row r="111" spans="2:5" s="4" customFormat="1" ht="36.75" customHeight="1" thickBot="1" x14ac:dyDescent="0.3">
      <c r="B111" s="32" t="s">
        <v>1575</v>
      </c>
      <c r="C111" s="42" t="s">
        <v>664</v>
      </c>
      <c r="D111" s="31" t="s">
        <v>1220</v>
      </c>
      <c r="E111" s="17">
        <v>4628367</v>
      </c>
    </row>
    <row r="112" spans="2:5" s="4" customFormat="1" ht="36.75" customHeight="1" thickBot="1" x14ac:dyDescent="0.3">
      <c r="B112" s="32" t="s">
        <v>1576</v>
      </c>
      <c r="C112" s="42" t="s">
        <v>1577</v>
      </c>
      <c r="D112" s="31" t="s">
        <v>1580</v>
      </c>
      <c r="E112" s="17">
        <v>779000</v>
      </c>
    </row>
    <row r="113" spans="2:5" s="4" customFormat="1" ht="36.75" customHeight="1" thickBot="1" x14ac:dyDescent="0.3">
      <c r="B113" s="32" t="s">
        <v>1578</v>
      </c>
      <c r="C113" s="42" t="s">
        <v>1579</v>
      </c>
      <c r="D113" s="31" t="s">
        <v>805</v>
      </c>
      <c r="E113" s="17">
        <v>407795</v>
      </c>
    </row>
    <row r="114" spans="2:5" s="4" customFormat="1" ht="36.75" customHeight="1" thickBot="1" x14ac:dyDescent="0.3">
      <c r="B114" s="33" t="s">
        <v>1581</v>
      </c>
      <c r="C114" s="16" t="s">
        <v>1582</v>
      </c>
      <c r="D114" s="124" t="s">
        <v>1029</v>
      </c>
      <c r="E114" s="17">
        <v>379920</v>
      </c>
    </row>
    <row r="115" spans="2:5" s="4" customFormat="1" ht="36.75" customHeight="1" thickBot="1" x14ac:dyDescent="0.3">
      <c r="B115" s="33" t="s">
        <v>1583</v>
      </c>
      <c r="C115" s="16" t="s">
        <v>1584</v>
      </c>
      <c r="D115" s="124" t="s">
        <v>1587</v>
      </c>
      <c r="E115" s="17">
        <v>1916732.75</v>
      </c>
    </row>
    <row r="116" spans="2:5" s="4" customFormat="1" ht="54" customHeight="1" thickBot="1" x14ac:dyDescent="0.3">
      <c r="B116" s="33" t="s">
        <v>1585</v>
      </c>
      <c r="C116" s="16" t="s">
        <v>1586</v>
      </c>
      <c r="D116" s="124" t="s">
        <v>1553</v>
      </c>
      <c r="E116" s="17">
        <v>5800000</v>
      </c>
    </row>
    <row r="117" spans="2:5" s="4" customFormat="1" ht="36.75" customHeight="1" thickBot="1" x14ac:dyDescent="0.3">
      <c r="B117" s="33" t="s">
        <v>1596</v>
      </c>
      <c r="C117" s="16" t="s">
        <v>1597</v>
      </c>
      <c r="D117" s="124" t="s">
        <v>1029</v>
      </c>
      <c r="E117" s="17">
        <v>1834700</v>
      </c>
    </row>
    <row r="118" spans="2:5" s="4" customFormat="1" ht="36.75" customHeight="1" thickBot="1" x14ac:dyDescent="0.3">
      <c r="B118" s="397" t="s">
        <v>1598</v>
      </c>
      <c r="C118" s="398" t="s">
        <v>1599</v>
      </c>
      <c r="D118" s="124" t="s">
        <v>1518</v>
      </c>
      <c r="E118" s="125">
        <v>9160</v>
      </c>
    </row>
    <row r="119" spans="2:5" s="4" customFormat="1" ht="36.75" customHeight="1" thickBot="1" x14ac:dyDescent="0.3">
      <c r="B119" s="397"/>
      <c r="C119" s="398"/>
      <c r="D119" s="124" t="s">
        <v>1542</v>
      </c>
      <c r="E119" s="17">
        <v>1599000</v>
      </c>
    </row>
    <row r="120" spans="2:5" s="4" customFormat="1" ht="57.75" customHeight="1" thickBot="1" x14ac:dyDescent="0.3">
      <c r="B120" s="33" t="s">
        <v>1600</v>
      </c>
      <c r="C120" s="16" t="s">
        <v>1601</v>
      </c>
      <c r="D120" s="124" t="s">
        <v>1615</v>
      </c>
      <c r="E120" s="17">
        <v>6291727</v>
      </c>
    </row>
    <row r="121" spans="2:5" s="4" customFormat="1" ht="36.75" customHeight="1" thickBot="1" x14ac:dyDescent="0.3">
      <c r="B121" s="33" t="s">
        <v>1602</v>
      </c>
      <c r="C121" s="16" t="s">
        <v>1603</v>
      </c>
      <c r="D121" s="124" t="s">
        <v>1604</v>
      </c>
      <c r="E121" s="17">
        <v>570000</v>
      </c>
    </row>
    <row r="122" spans="2:5" s="4" customFormat="1" ht="48" customHeight="1" thickBot="1" x14ac:dyDescent="0.3">
      <c r="B122" s="33" t="s">
        <v>1588</v>
      </c>
      <c r="C122" s="16" t="s">
        <v>1589</v>
      </c>
      <c r="D122" s="124" t="s">
        <v>773</v>
      </c>
      <c r="E122" s="17">
        <v>5195776.32</v>
      </c>
    </row>
    <row r="123" spans="2:5" s="4" customFormat="1" ht="36.75" customHeight="1" thickBot="1" x14ac:dyDescent="0.3">
      <c r="B123" s="33" t="s">
        <v>1605</v>
      </c>
      <c r="C123" s="16" t="s">
        <v>1606</v>
      </c>
      <c r="D123" s="124" t="s">
        <v>1548</v>
      </c>
      <c r="E123" s="17">
        <v>9000000</v>
      </c>
    </row>
    <row r="124" spans="2:5" s="4" customFormat="1" ht="36.75" customHeight="1" thickBot="1" x14ac:dyDescent="0.3">
      <c r="B124" s="397" t="s">
        <v>1607</v>
      </c>
      <c r="C124" s="398" t="s">
        <v>1608</v>
      </c>
      <c r="D124" s="124" t="s">
        <v>1616</v>
      </c>
      <c r="E124" s="125">
        <v>1220.4000000000001</v>
      </c>
    </row>
    <row r="125" spans="2:5" s="4" customFormat="1" ht="36.75" customHeight="1" thickBot="1" x14ac:dyDescent="0.3">
      <c r="B125" s="397"/>
      <c r="C125" s="398"/>
      <c r="D125" s="124" t="s">
        <v>1617</v>
      </c>
      <c r="E125" s="17">
        <v>185263.5</v>
      </c>
    </row>
    <row r="126" spans="2:5" s="4" customFormat="1" ht="36.75" customHeight="1" thickBot="1" x14ac:dyDescent="0.3">
      <c r="B126" s="397"/>
      <c r="C126" s="398"/>
      <c r="D126" s="124" t="s">
        <v>1618</v>
      </c>
      <c r="E126" s="17">
        <v>39776</v>
      </c>
    </row>
    <row r="127" spans="2:5" s="4" customFormat="1" ht="36.75" customHeight="1" thickBot="1" x14ac:dyDescent="0.3">
      <c r="B127" s="397"/>
      <c r="C127" s="398"/>
      <c r="D127" s="124" t="s">
        <v>1617</v>
      </c>
      <c r="E127" s="17">
        <v>20684.650000000001</v>
      </c>
    </row>
    <row r="128" spans="2:5" s="4" customFormat="1" ht="36.75" customHeight="1" thickBot="1" x14ac:dyDescent="0.3">
      <c r="B128" s="397"/>
      <c r="C128" s="398"/>
      <c r="D128" s="124" t="s">
        <v>993</v>
      </c>
      <c r="E128" s="17">
        <v>160008</v>
      </c>
    </row>
    <row r="129" spans="2:5" s="4" customFormat="1" ht="36.75" customHeight="1" thickBot="1" x14ac:dyDescent="0.3">
      <c r="B129" s="33" t="s">
        <v>1609</v>
      </c>
      <c r="C129" s="16" t="s">
        <v>1610</v>
      </c>
      <c r="D129" s="124" t="s">
        <v>1010</v>
      </c>
      <c r="E129" s="17">
        <v>14319954</v>
      </c>
    </row>
    <row r="130" spans="2:5" s="4" customFormat="1" ht="36.75" customHeight="1" thickBot="1" x14ac:dyDescent="0.3">
      <c r="B130" s="397" t="s">
        <v>1611</v>
      </c>
      <c r="C130" s="398" t="s">
        <v>1612</v>
      </c>
      <c r="D130" s="124" t="s">
        <v>800</v>
      </c>
      <c r="E130" s="17">
        <v>447412.2</v>
      </c>
    </row>
    <row r="131" spans="2:5" s="4" customFormat="1" ht="36.75" customHeight="1" thickBot="1" x14ac:dyDescent="0.3">
      <c r="B131" s="397"/>
      <c r="C131" s="398"/>
      <c r="D131" s="124" t="s">
        <v>1619</v>
      </c>
      <c r="E131" s="17">
        <v>85880</v>
      </c>
    </row>
    <row r="132" spans="2:5" s="4" customFormat="1" ht="37.5" customHeight="1" thickBot="1" x14ac:dyDescent="0.3">
      <c r="B132" s="33" t="s">
        <v>1613</v>
      </c>
      <c r="C132" s="16" t="s">
        <v>1614</v>
      </c>
      <c r="D132" s="124" t="s">
        <v>1554</v>
      </c>
      <c r="E132" s="17">
        <v>225887</v>
      </c>
    </row>
    <row r="133" spans="2:5" s="4" customFormat="1" ht="37.5" customHeight="1" thickBot="1" x14ac:dyDescent="0.3">
      <c r="B133" s="33" t="s">
        <v>1590</v>
      </c>
      <c r="C133" s="16" t="s">
        <v>1591</v>
      </c>
      <c r="D133" s="124" t="s">
        <v>787</v>
      </c>
      <c r="E133" s="17">
        <v>201014</v>
      </c>
    </row>
    <row r="134" spans="2:5" s="4" customFormat="1" ht="37.5" customHeight="1" thickBot="1" x14ac:dyDescent="0.3">
      <c r="B134" s="33" t="s">
        <v>1620</v>
      </c>
      <c r="C134" s="16" t="s">
        <v>1621</v>
      </c>
      <c r="D134" s="124" t="s">
        <v>1624</v>
      </c>
      <c r="E134" s="17">
        <v>1350915</v>
      </c>
    </row>
    <row r="135" spans="2:5" s="4" customFormat="1" ht="37.5" customHeight="1" thickBot="1" x14ac:dyDescent="0.3">
      <c r="B135" s="33" t="s">
        <v>1622</v>
      </c>
      <c r="C135" s="16" t="s">
        <v>1623</v>
      </c>
      <c r="D135" s="124" t="s">
        <v>1625</v>
      </c>
      <c r="E135" s="125">
        <v>554</v>
      </c>
    </row>
    <row r="136" spans="2:5" s="4" customFormat="1" ht="37.5" customHeight="1" thickBot="1" x14ac:dyDescent="0.3">
      <c r="B136" s="33" t="s">
        <v>1628</v>
      </c>
      <c r="C136" s="16" t="s">
        <v>1629</v>
      </c>
      <c r="D136" s="124" t="s">
        <v>1630</v>
      </c>
      <c r="E136" s="17">
        <v>749500</v>
      </c>
    </row>
    <row r="137" spans="2:5" s="4" customFormat="1" ht="37.5" customHeight="1" thickBot="1" x14ac:dyDescent="0.3">
      <c r="B137" s="33" t="s">
        <v>1626</v>
      </c>
      <c r="C137" s="16" t="s">
        <v>1627</v>
      </c>
      <c r="D137" s="124" t="s">
        <v>796</v>
      </c>
      <c r="E137" s="125">
        <v>350.99</v>
      </c>
    </row>
    <row r="138" spans="2:5" s="4" customFormat="1" ht="37.5" customHeight="1" thickBot="1" x14ac:dyDescent="0.3">
      <c r="B138" s="33" t="s">
        <v>1631</v>
      </c>
      <c r="C138" s="16" t="s">
        <v>1632</v>
      </c>
      <c r="D138" s="124" t="s">
        <v>1633</v>
      </c>
      <c r="E138" s="17">
        <v>576300</v>
      </c>
    </row>
    <row r="139" spans="2:5" s="4" customFormat="1" ht="51.75" customHeight="1" thickBot="1" x14ac:dyDescent="0.3">
      <c r="B139" s="15" t="s">
        <v>1639</v>
      </c>
      <c r="C139" s="16" t="s">
        <v>1642</v>
      </c>
      <c r="D139" s="34" t="s">
        <v>792</v>
      </c>
      <c r="E139" s="122">
        <v>13057251.48</v>
      </c>
    </row>
    <row r="140" spans="2:5" s="4" customFormat="1" ht="37.5" customHeight="1" thickBot="1" x14ac:dyDescent="0.3">
      <c r="B140" s="33" t="s">
        <v>1634</v>
      </c>
      <c r="C140" s="16" t="s">
        <v>1635</v>
      </c>
      <c r="D140" s="124" t="s">
        <v>805</v>
      </c>
      <c r="E140" s="125">
        <v>621</v>
      </c>
    </row>
    <row r="141" spans="2:5" s="4" customFormat="1" ht="50.25" customHeight="1" thickBot="1" x14ac:dyDescent="0.3">
      <c r="B141" s="15" t="s">
        <v>1640</v>
      </c>
      <c r="C141" s="16" t="s">
        <v>1643</v>
      </c>
      <c r="D141" s="34" t="s">
        <v>1644</v>
      </c>
      <c r="E141" s="17">
        <v>3985405.1179999998</v>
      </c>
    </row>
    <row r="142" spans="2:5" s="4" customFormat="1" ht="36" customHeight="1" thickBot="1" x14ac:dyDescent="0.3">
      <c r="B142" s="114" t="s">
        <v>1641</v>
      </c>
      <c r="C142" s="116" t="s">
        <v>1645</v>
      </c>
      <c r="D142" s="126" t="s">
        <v>552</v>
      </c>
      <c r="E142" s="127" t="s">
        <v>1646</v>
      </c>
    </row>
    <row r="143" spans="2:5" s="4" customFormat="1" ht="36" customHeight="1" thickBot="1" x14ac:dyDescent="0.3">
      <c r="B143" s="397" t="s">
        <v>1813</v>
      </c>
      <c r="C143" s="397" t="s">
        <v>1814</v>
      </c>
      <c r="D143" s="124" t="s">
        <v>1458</v>
      </c>
      <c r="E143" s="17" t="s">
        <v>1837</v>
      </c>
    </row>
    <row r="144" spans="2:5" s="4" customFormat="1" ht="36" customHeight="1" thickBot="1" x14ac:dyDescent="0.3">
      <c r="B144" s="397"/>
      <c r="C144" s="397"/>
      <c r="D144" s="124" t="s">
        <v>1815</v>
      </c>
      <c r="E144" s="17">
        <v>64975</v>
      </c>
    </row>
    <row r="145" spans="2:5" s="4" customFormat="1" ht="36" customHeight="1" thickBot="1" x14ac:dyDescent="0.3">
      <c r="B145" s="397"/>
      <c r="C145" s="397"/>
      <c r="D145" s="124" t="s">
        <v>1001</v>
      </c>
      <c r="E145" s="17">
        <v>18306</v>
      </c>
    </row>
    <row r="146" spans="2:5" s="4" customFormat="1" ht="36" customHeight="1" thickBot="1" x14ac:dyDescent="0.3">
      <c r="B146" s="397"/>
      <c r="C146" s="397"/>
      <c r="D146" s="124" t="s">
        <v>1816</v>
      </c>
      <c r="E146" s="17" t="s">
        <v>1838</v>
      </c>
    </row>
    <row r="147" spans="2:5" s="4" customFormat="1" ht="36" customHeight="1" thickBot="1" x14ac:dyDescent="0.3">
      <c r="B147" s="397"/>
      <c r="C147" s="397"/>
      <c r="D147" s="124" t="s">
        <v>1815</v>
      </c>
      <c r="E147" s="17">
        <v>164076</v>
      </c>
    </row>
    <row r="148" spans="2:5" s="4" customFormat="1" ht="36" customHeight="1" thickBot="1" x14ac:dyDescent="0.3">
      <c r="B148" s="397"/>
      <c r="C148" s="397"/>
      <c r="D148" s="124" t="s">
        <v>1239</v>
      </c>
      <c r="E148" s="125">
        <f>361.6</f>
        <v>361.6</v>
      </c>
    </row>
    <row r="149" spans="2:5" s="4" customFormat="1" ht="36" customHeight="1" thickBot="1" x14ac:dyDescent="0.3">
      <c r="B149" s="397"/>
      <c r="C149" s="397"/>
      <c r="D149" s="124" t="s">
        <v>1817</v>
      </c>
      <c r="E149" s="125">
        <v>2115.36</v>
      </c>
    </row>
    <row r="150" spans="2:5" s="4" customFormat="1" ht="36" customHeight="1" thickBot="1" x14ac:dyDescent="0.3">
      <c r="B150" s="33" t="s">
        <v>1818</v>
      </c>
      <c r="C150" s="33" t="s">
        <v>1819</v>
      </c>
      <c r="D150" s="124" t="s">
        <v>1820</v>
      </c>
      <c r="E150" s="17">
        <f>2390000+597500</f>
        <v>2987500</v>
      </c>
    </row>
    <row r="151" spans="2:5" s="4" customFormat="1" ht="36" customHeight="1" thickBot="1" x14ac:dyDescent="0.3">
      <c r="B151" s="33" t="s">
        <v>1821</v>
      </c>
      <c r="C151" s="33" t="s">
        <v>1822</v>
      </c>
      <c r="D151" s="124" t="s">
        <v>1823</v>
      </c>
      <c r="E151" s="125">
        <v>1071</v>
      </c>
    </row>
    <row r="152" spans="2:5" s="4" customFormat="1" ht="36" customHeight="1" thickBot="1" x14ac:dyDescent="0.3">
      <c r="B152" s="397" t="s">
        <v>1824</v>
      </c>
      <c r="C152" s="397" t="s">
        <v>1825</v>
      </c>
      <c r="D152" s="124" t="s">
        <v>1826</v>
      </c>
      <c r="E152" s="17">
        <v>63816.75</v>
      </c>
    </row>
    <row r="153" spans="2:5" s="4" customFormat="1" ht="36" customHeight="1" thickBot="1" x14ac:dyDescent="0.3">
      <c r="B153" s="397"/>
      <c r="C153" s="397"/>
      <c r="D153" s="124" t="s">
        <v>1826</v>
      </c>
      <c r="E153" s="17">
        <v>179487</v>
      </c>
    </row>
    <row r="154" spans="2:5" s="4" customFormat="1" ht="36" customHeight="1" thickBot="1" x14ac:dyDescent="0.3">
      <c r="B154" s="397"/>
      <c r="C154" s="397"/>
      <c r="D154" s="124" t="s">
        <v>1827</v>
      </c>
      <c r="E154" s="17">
        <v>152550</v>
      </c>
    </row>
    <row r="155" spans="2:5" s="4" customFormat="1" ht="36" customHeight="1" thickBot="1" x14ac:dyDescent="0.3">
      <c r="B155" s="397"/>
      <c r="C155" s="397"/>
      <c r="D155" s="124" t="s">
        <v>1828</v>
      </c>
      <c r="E155" s="17">
        <v>220350</v>
      </c>
    </row>
    <row r="156" spans="2:5" s="4" customFormat="1" ht="36" customHeight="1" thickBot="1" x14ac:dyDescent="0.3">
      <c r="B156" s="33" t="s">
        <v>1829</v>
      </c>
      <c r="C156" s="33" t="s">
        <v>1830</v>
      </c>
      <c r="D156" s="124" t="s">
        <v>567</v>
      </c>
      <c r="E156" s="125">
        <v>16378.96</v>
      </c>
    </row>
    <row r="157" spans="2:5" s="4" customFormat="1" ht="36" customHeight="1" thickBot="1" x14ac:dyDescent="0.3">
      <c r="B157" s="33" t="s">
        <v>1831</v>
      </c>
      <c r="C157" s="33" t="s">
        <v>1832</v>
      </c>
      <c r="D157" s="124" t="s">
        <v>1833</v>
      </c>
      <c r="E157" s="17">
        <v>1853200</v>
      </c>
    </row>
    <row r="158" spans="2:5" s="4" customFormat="1" ht="36" customHeight="1" thickBot="1" x14ac:dyDescent="0.3">
      <c r="B158" s="133" t="s">
        <v>1845</v>
      </c>
      <c r="C158" s="33" t="s">
        <v>1846</v>
      </c>
      <c r="D158" s="124" t="s">
        <v>1847</v>
      </c>
      <c r="E158" s="17">
        <v>2450000</v>
      </c>
    </row>
    <row r="159" spans="2:5" s="4" customFormat="1" ht="36" customHeight="1" thickBot="1" x14ac:dyDescent="0.3">
      <c r="B159" s="133" t="s">
        <v>1887</v>
      </c>
      <c r="C159" s="133" t="s">
        <v>2112</v>
      </c>
      <c r="D159" s="124" t="s">
        <v>2117</v>
      </c>
      <c r="E159" s="17" t="s">
        <v>2117</v>
      </c>
    </row>
    <row r="160" spans="2:5" s="4" customFormat="1" ht="36" customHeight="1" thickBot="1" x14ac:dyDescent="0.3">
      <c r="B160" s="133" t="s">
        <v>1848</v>
      </c>
      <c r="C160" s="33" t="s">
        <v>1849</v>
      </c>
      <c r="D160" s="124" t="s">
        <v>1850</v>
      </c>
      <c r="E160" s="125">
        <v>31373</v>
      </c>
    </row>
    <row r="161" spans="2:5" s="4" customFormat="1" ht="36" customHeight="1" thickBot="1" x14ac:dyDescent="0.3">
      <c r="B161" s="377" t="s">
        <v>1851</v>
      </c>
      <c r="C161" s="377" t="s">
        <v>1852</v>
      </c>
      <c r="D161" s="124" t="s">
        <v>542</v>
      </c>
      <c r="E161" s="125">
        <v>18110.736000000001</v>
      </c>
    </row>
    <row r="162" spans="2:5" s="4" customFormat="1" ht="36" customHeight="1" thickBot="1" x14ac:dyDescent="0.3">
      <c r="B162" s="378"/>
      <c r="C162" s="378"/>
      <c r="D162" s="124" t="s">
        <v>1853</v>
      </c>
      <c r="E162" s="125">
        <v>1185.6524999999999</v>
      </c>
    </row>
    <row r="163" spans="2:5" s="4" customFormat="1" ht="36" customHeight="1" thickBot="1" x14ac:dyDescent="0.3">
      <c r="B163" s="133" t="s">
        <v>1834</v>
      </c>
      <c r="C163" s="33" t="s">
        <v>1835</v>
      </c>
      <c r="D163" s="124" t="s">
        <v>1836</v>
      </c>
      <c r="E163" s="125">
        <v>315.49</v>
      </c>
    </row>
    <row r="164" spans="2:5" s="4" customFormat="1" ht="36" customHeight="1" thickBot="1" x14ac:dyDescent="0.3">
      <c r="B164" s="377" t="s">
        <v>1854</v>
      </c>
      <c r="C164" s="377" t="s">
        <v>1855</v>
      </c>
      <c r="D164" s="124" t="s">
        <v>1856</v>
      </c>
      <c r="E164" s="17">
        <v>163059</v>
      </c>
    </row>
    <row r="165" spans="2:5" s="4" customFormat="1" ht="36" customHeight="1" thickBot="1" x14ac:dyDescent="0.3">
      <c r="B165" s="399"/>
      <c r="C165" s="399"/>
      <c r="D165" s="124" t="s">
        <v>1857</v>
      </c>
      <c r="E165" s="17">
        <v>151420</v>
      </c>
    </row>
    <row r="166" spans="2:5" s="4" customFormat="1" ht="36" customHeight="1" thickBot="1" x14ac:dyDescent="0.3">
      <c r="B166" s="133" t="s">
        <v>1858</v>
      </c>
      <c r="C166" s="33" t="s">
        <v>1859</v>
      </c>
      <c r="D166" s="124" t="s">
        <v>1860</v>
      </c>
      <c r="E166" s="17">
        <v>4180000</v>
      </c>
    </row>
    <row r="167" spans="2:5" s="4" customFormat="1" ht="36" customHeight="1" thickBot="1" x14ac:dyDescent="0.3">
      <c r="B167" s="133" t="s">
        <v>1861</v>
      </c>
      <c r="C167" s="33" t="s">
        <v>1862</v>
      </c>
      <c r="D167" s="124" t="s">
        <v>1863</v>
      </c>
      <c r="E167" s="17">
        <v>932250</v>
      </c>
    </row>
    <row r="168" spans="2:5" s="4" customFormat="1" ht="36" customHeight="1" thickBot="1" x14ac:dyDescent="0.3">
      <c r="B168" s="133" t="s">
        <v>1888</v>
      </c>
      <c r="C168" s="133" t="s">
        <v>2113</v>
      </c>
      <c r="D168" s="124" t="s">
        <v>2115</v>
      </c>
      <c r="E168" s="17" t="s">
        <v>2115</v>
      </c>
    </row>
    <row r="169" spans="2:5" s="4" customFormat="1" ht="35.25" customHeight="1" thickBot="1" x14ac:dyDescent="0.3">
      <c r="B169" s="133" t="s">
        <v>1751</v>
      </c>
      <c r="C169" s="112" t="s">
        <v>1752</v>
      </c>
      <c r="D169" s="34" t="s">
        <v>1753</v>
      </c>
      <c r="E169" s="17" t="s">
        <v>1754</v>
      </c>
    </row>
    <row r="170" spans="2:5" s="4" customFormat="1" ht="36.75" customHeight="1" thickBot="1" x14ac:dyDescent="0.3">
      <c r="B170" s="133" t="s">
        <v>1864</v>
      </c>
      <c r="C170" s="33" t="s">
        <v>1865</v>
      </c>
      <c r="D170" s="124" t="s">
        <v>1866</v>
      </c>
      <c r="E170" s="17">
        <v>362396.65</v>
      </c>
    </row>
    <row r="171" spans="2:5" s="4" customFormat="1" ht="36.75" customHeight="1" thickBot="1" x14ac:dyDescent="0.3">
      <c r="B171" s="133" t="s">
        <v>1867</v>
      </c>
      <c r="C171" s="33" t="s">
        <v>1868</v>
      </c>
      <c r="D171" s="124" t="s">
        <v>1869</v>
      </c>
      <c r="E171" s="17">
        <v>1105098.0430000001</v>
      </c>
    </row>
    <row r="172" spans="2:5" s="4" customFormat="1" ht="36.75" customHeight="1" thickBot="1" x14ac:dyDescent="0.3">
      <c r="B172" s="397" t="s">
        <v>1870</v>
      </c>
      <c r="C172" s="397" t="s">
        <v>992</v>
      </c>
      <c r="D172" s="124" t="s">
        <v>1574</v>
      </c>
      <c r="E172" s="17">
        <v>621128.74800000002</v>
      </c>
    </row>
    <row r="173" spans="2:5" s="4" customFormat="1" ht="36.75" customHeight="1" thickBot="1" x14ac:dyDescent="0.3">
      <c r="B173" s="397"/>
      <c r="C173" s="397"/>
      <c r="D173" s="124" t="s">
        <v>995</v>
      </c>
      <c r="E173" s="17">
        <v>1550925</v>
      </c>
    </row>
    <row r="174" spans="2:5" s="4" customFormat="1" ht="36.75" customHeight="1" thickBot="1" x14ac:dyDescent="0.3">
      <c r="B174" s="397"/>
      <c r="C174" s="397"/>
      <c r="D174" s="124" t="s">
        <v>1574</v>
      </c>
      <c r="E174" s="17">
        <v>814232.8</v>
      </c>
    </row>
    <row r="175" spans="2:5" s="4" customFormat="1" ht="36.75" customHeight="1" thickBot="1" x14ac:dyDescent="0.3">
      <c r="B175" s="133" t="s">
        <v>1876</v>
      </c>
      <c r="C175" s="33" t="s">
        <v>1877</v>
      </c>
      <c r="D175" s="124" t="s">
        <v>1222</v>
      </c>
      <c r="E175" s="17">
        <v>766140</v>
      </c>
    </row>
    <row r="176" spans="2:5" s="4" customFormat="1" ht="36.75" customHeight="1" thickBot="1" x14ac:dyDescent="0.3">
      <c r="B176" s="401" t="s">
        <v>1871</v>
      </c>
      <c r="C176" s="397" t="s">
        <v>1872</v>
      </c>
      <c r="D176" s="124" t="s">
        <v>1873</v>
      </c>
      <c r="E176" s="17">
        <v>41358</v>
      </c>
    </row>
    <row r="177" spans="2:5" s="4" customFormat="1" ht="36.75" customHeight="1" thickBot="1" x14ac:dyDescent="0.3">
      <c r="B177" s="401"/>
      <c r="C177" s="397"/>
      <c r="D177" s="124" t="s">
        <v>1817</v>
      </c>
      <c r="E177" s="125">
        <v>15904.75</v>
      </c>
    </row>
    <row r="178" spans="2:5" s="4" customFormat="1" ht="36.75" customHeight="1" thickBot="1" x14ac:dyDescent="0.3">
      <c r="B178" s="401"/>
      <c r="C178" s="397"/>
      <c r="D178" s="124" t="s">
        <v>1817</v>
      </c>
      <c r="E178" s="125">
        <f>8069.0475</f>
        <v>8069.0474999999997</v>
      </c>
    </row>
    <row r="179" spans="2:5" s="4" customFormat="1" ht="36.75" customHeight="1" thickBot="1" x14ac:dyDescent="0.3">
      <c r="B179" s="133" t="s">
        <v>1878</v>
      </c>
      <c r="C179" s="33" t="s">
        <v>1879</v>
      </c>
      <c r="D179" s="124" t="s">
        <v>1523</v>
      </c>
      <c r="E179" s="125">
        <v>1664.992</v>
      </c>
    </row>
    <row r="180" spans="2:5" s="101" customFormat="1" ht="35.25" customHeight="1" thickBot="1" x14ac:dyDescent="0.3">
      <c r="B180" s="133" t="s">
        <v>1757</v>
      </c>
      <c r="C180" s="110" t="s">
        <v>1756</v>
      </c>
      <c r="D180" s="34" t="s">
        <v>1753</v>
      </c>
      <c r="E180" s="17" t="s">
        <v>1761</v>
      </c>
    </row>
    <row r="181" spans="2:5" s="101" customFormat="1" ht="36" customHeight="1" thickBot="1" x14ac:dyDescent="0.3">
      <c r="B181" s="397" t="s">
        <v>1880</v>
      </c>
      <c r="C181" s="400" t="s">
        <v>1881</v>
      </c>
      <c r="D181" s="34" t="s">
        <v>558</v>
      </c>
      <c r="E181" s="125">
        <v>20456.108</v>
      </c>
    </row>
    <row r="182" spans="2:5" s="101" customFormat="1" ht="36" customHeight="1" thickBot="1" x14ac:dyDescent="0.3">
      <c r="B182" s="397"/>
      <c r="C182" s="400"/>
      <c r="D182" s="34" t="s">
        <v>1531</v>
      </c>
      <c r="E182" s="17">
        <v>1628081.4</v>
      </c>
    </row>
    <row r="183" spans="2:5" s="4" customFormat="1" ht="60.75" thickBot="1" x14ac:dyDescent="0.3">
      <c r="B183" s="180" t="s">
        <v>1741</v>
      </c>
      <c r="C183" s="115" t="s">
        <v>1742</v>
      </c>
      <c r="D183" s="101" t="s">
        <v>1743</v>
      </c>
      <c r="E183" s="128" t="s">
        <v>1744</v>
      </c>
    </row>
    <row r="184" spans="2:5" s="4" customFormat="1" ht="36.75" customHeight="1" thickBot="1" x14ac:dyDescent="0.3">
      <c r="B184" s="397" t="s">
        <v>1882</v>
      </c>
      <c r="C184" s="397" t="s">
        <v>1883</v>
      </c>
      <c r="D184" s="124" t="s">
        <v>1616</v>
      </c>
      <c r="E184" s="17">
        <v>140854.5</v>
      </c>
    </row>
    <row r="185" spans="2:5" s="4" customFormat="1" ht="36.75" customHeight="1" thickBot="1" x14ac:dyDescent="0.3">
      <c r="B185" s="397"/>
      <c r="C185" s="397" t="s">
        <v>1883</v>
      </c>
      <c r="D185" s="124" t="s">
        <v>1886</v>
      </c>
      <c r="E185" s="17">
        <v>73500</v>
      </c>
    </row>
    <row r="186" spans="2:5" s="4" customFormat="1" ht="36.75" customHeight="1" thickBot="1" x14ac:dyDescent="0.3">
      <c r="B186" s="397" t="s">
        <v>1884</v>
      </c>
      <c r="C186" s="397" t="s">
        <v>1885</v>
      </c>
      <c r="D186" s="124" t="s">
        <v>846</v>
      </c>
      <c r="E186" s="125">
        <v>8500</v>
      </c>
    </row>
    <row r="187" spans="2:5" s="4" customFormat="1" ht="36.75" customHeight="1" thickBot="1" x14ac:dyDescent="0.3">
      <c r="B187" s="397" t="s">
        <v>1884</v>
      </c>
      <c r="C187" s="397" t="s">
        <v>1885</v>
      </c>
      <c r="D187" s="124" t="s">
        <v>1032</v>
      </c>
      <c r="E187" s="125">
        <v>26216</v>
      </c>
    </row>
    <row r="188" spans="2:5" s="4" customFormat="1" ht="30.75" thickBot="1" x14ac:dyDescent="0.3">
      <c r="B188" s="133" t="s">
        <v>1763</v>
      </c>
      <c r="C188" s="112" t="s">
        <v>1764</v>
      </c>
      <c r="D188" s="34" t="s">
        <v>1768</v>
      </c>
      <c r="E188" s="17" t="s">
        <v>2166</v>
      </c>
    </row>
    <row r="189" spans="2:5" s="4" customFormat="1" ht="36.75" customHeight="1" thickBot="1" x14ac:dyDescent="0.3">
      <c r="B189" s="133" t="s">
        <v>1889</v>
      </c>
      <c r="C189" s="33" t="s">
        <v>1890</v>
      </c>
      <c r="D189" s="124" t="s">
        <v>1891</v>
      </c>
      <c r="E189" s="17">
        <v>800000</v>
      </c>
    </row>
    <row r="190" spans="2:5" s="4" customFormat="1" ht="36.75" customHeight="1" thickBot="1" x14ac:dyDescent="0.3">
      <c r="B190" s="133" t="s">
        <v>1892</v>
      </c>
      <c r="C190" s="136" t="s">
        <v>2142</v>
      </c>
      <c r="D190" s="34" t="s">
        <v>2146</v>
      </c>
      <c r="E190" s="125">
        <v>4376.9799999999996</v>
      </c>
    </row>
    <row r="191" spans="2:5" s="4" customFormat="1" ht="35.25" customHeight="1" thickBot="1" x14ac:dyDescent="0.3">
      <c r="B191" s="15" t="s">
        <v>1770</v>
      </c>
      <c r="C191" s="112" t="s">
        <v>1771</v>
      </c>
      <c r="D191" s="34" t="s">
        <v>1775</v>
      </c>
      <c r="E191" s="17" t="s">
        <v>1776</v>
      </c>
    </row>
    <row r="192" spans="2:5" s="4" customFormat="1" ht="35.25" customHeight="1" thickBot="1" x14ac:dyDescent="0.3">
      <c r="B192" s="110" t="s">
        <v>1777</v>
      </c>
      <c r="C192" s="110" t="s">
        <v>1778</v>
      </c>
      <c r="D192" s="28" t="s">
        <v>1782</v>
      </c>
      <c r="E192" s="125">
        <v>1000.05</v>
      </c>
    </row>
    <row r="193" spans="2:5" s="4" customFormat="1" ht="35.25" customHeight="1" thickBot="1" x14ac:dyDescent="0.3">
      <c r="B193" s="181" t="s">
        <v>1893</v>
      </c>
      <c r="C193" s="132" t="s">
        <v>2149</v>
      </c>
      <c r="D193" s="28" t="s">
        <v>1695</v>
      </c>
      <c r="E193" s="17" t="s">
        <v>1695</v>
      </c>
    </row>
    <row r="194" spans="2:5" s="4" customFormat="1" ht="35.25" customHeight="1" thickBot="1" x14ac:dyDescent="0.3">
      <c r="B194" s="110" t="s">
        <v>1783</v>
      </c>
      <c r="C194" s="111" t="s">
        <v>1784</v>
      </c>
      <c r="D194" s="28" t="s">
        <v>1782</v>
      </c>
      <c r="E194" s="125">
        <v>1199.6300000000001</v>
      </c>
    </row>
    <row r="195" spans="2:5" s="4" customFormat="1" ht="35.25" customHeight="1" thickBot="1" x14ac:dyDescent="0.3">
      <c r="B195" s="110" t="s">
        <v>1787</v>
      </c>
      <c r="C195" s="111" t="s">
        <v>1788</v>
      </c>
      <c r="D195" s="28" t="s">
        <v>1794</v>
      </c>
      <c r="E195" s="125">
        <v>739.6</v>
      </c>
    </row>
    <row r="196" spans="2:5" s="4" customFormat="1" ht="35.25" customHeight="1" thickBot="1" x14ac:dyDescent="0.3">
      <c r="B196" s="110" t="s">
        <v>1795</v>
      </c>
      <c r="C196" s="110" t="s">
        <v>1796</v>
      </c>
      <c r="D196" s="28" t="s">
        <v>1792</v>
      </c>
      <c r="E196" s="17" t="s">
        <v>1800</v>
      </c>
    </row>
    <row r="197" spans="2:5" s="4" customFormat="1" ht="35.25" customHeight="1" thickBot="1" x14ac:dyDescent="0.3">
      <c r="B197" s="110" t="s">
        <v>1801</v>
      </c>
      <c r="C197" s="30" t="s">
        <v>1802</v>
      </c>
      <c r="D197" s="28" t="s">
        <v>1792</v>
      </c>
      <c r="E197" s="17" t="s">
        <v>1806</v>
      </c>
    </row>
    <row r="198" spans="2:5" s="4" customFormat="1" ht="35.25" customHeight="1" thickBot="1" x14ac:dyDescent="0.3">
      <c r="B198" s="110" t="s">
        <v>1807</v>
      </c>
      <c r="C198" s="111" t="s">
        <v>1808</v>
      </c>
      <c r="D198" s="28" t="s">
        <v>1812</v>
      </c>
      <c r="E198" s="125">
        <v>3040.26</v>
      </c>
    </row>
    <row r="199" spans="2:5" s="4" customFormat="1" ht="35.25" customHeight="1" thickBot="1" x14ac:dyDescent="0.3">
      <c r="B199" s="110" t="s">
        <v>2102</v>
      </c>
      <c r="C199" s="111" t="s">
        <v>2104</v>
      </c>
      <c r="D199" s="28" t="s">
        <v>542</v>
      </c>
      <c r="E199" s="125">
        <v>13042</v>
      </c>
    </row>
    <row r="200" spans="2:5" s="4" customFormat="1" ht="35.25" customHeight="1" thickBot="1" x14ac:dyDescent="0.3">
      <c r="B200" s="110" t="s">
        <v>2103</v>
      </c>
      <c r="C200" s="16" t="s">
        <v>2105</v>
      </c>
      <c r="D200" s="34" t="s">
        <v>2317</v>
      </c>
      <c r="E200" s="34" t="s">
        <v>2318</v>
      </c>
    </row>
    <row r="201" spans="2:5" s="4" customFormat="1" ht="30.75" thickBot="1" x14ac:dyDescent="0.3">
      <c r="B201" s="131" t="s">
        <v>2153</v>
      </c>
      <c r="C201" s="134" t="s">
        <v>2165</v>
      </c>
      <c r="D201" s="34" t="s">
        <v>796</v>
      </c>
      <c r="E201" s="125">
        <v>1036.03</v>
      </c>
    </row>
    <row r="202" spans="2:5" s="4" customFormat="1" ht="48.75" customHeight="1" thickBot="1" x14ac:dyDescent="0.3">
      <c r="B202" s="186" t="s">
        <v>2272</v>
      </c>
      <c r="C202" s="187" t="s">
        <v>2313</v>
      </c>
      <c r="D202" s="34" t="s">
        <v>2314</v>
      </c>
      <c r="E202" s="125" t="s">
        <v>2315</v>
      </c>
    </row>
    <row r="203" spans="2:5" s="4" customFormat="1" ht="16.5" customHeight="1" thickBot="1" x14ac:dyDescent="0.3">
      <c r="B203" s="403" t="s">
        <v>1539</v>
      </c>
      <c r="C203" s="404"/>
      <c r="D203" s="404"/>
      <c r="E203" s="405"/>
    </row>
    <row r="204" spans="2:5" s="4" customFormat="1" ht="15.75" thickBot="1" x14ac:dyDescent="0.3">
      <c r="B204" s="372" t="s">
        <v>2316</v>
      </c>
      <c r="C204" s="373"/>
      <c r="D204" s="373"/>
      <c r="E204" s="374"/>
    </row>
    <row r="205" spans="2:5" s="4" customFormat="1" ht="16.5" customHeight="1" thickBot="1" x14ac:dyDescent="0.3">
      <c r="B205" s="406" t="s">
        <v>1110</v>
      </c>
      <c r="C205" s="407"/>
      <c r="D205" s="407"/>
      <c r="E205" s="408"/>
    </row>
    <row r="206" spans="2:5" s="24" customFormat="1" ht="16.5" customHeight="1" thickBot="1" x14ac:dyDescent="0.3">
      <c r="B206" s="387" t="s">
        <v>2091</v>
      </c>
      <c r="C206" s="388"/>
      <c r="D206" s="388"/>
      <c r="E206" s="409"/>
    </row>
    <row r="207" spans="2:5" s="4" customFormat="1" ht="45.75" thickBot="1" x14ac:dyDescent="0.3">
      <c r="B207" s="33" t="s">
        <v>1680</v>
      </c>
      <c r="C207" s="30" t="s">
        <v>1694</v>
      </c>
      <c r="D207" s="31" t="s">
        <v>1695</v>
      </c>
      <c r="E207" s="28" t="s">
        <v>1695</v>
      </c>
    </row>
    <row r="208" spans="2:5" s="4" customFormat="1" ht="37.5" customHeight="1" thickBot="1" x14ac:dyDescent="0.3">
      <c r="B208" s="322" t="s">
        <v>1561</v>
      </c>
      <c r="C208" s="402" t="s">
        <v>1235</v>
      </c>
      <c r="D208" s="124" t="s">
        <v>1459</v>
      </c>
      <c r="E208" s="125">
        <v>359.01</v>
      </c>
    </row>
    <row r="209" spans="1:5" s="4" customFormat="1" ht="37.5" customHeight="1" thickBot="1" x14ac:dyDescent="0.3">
      <c r="B209" s="322"/>
      <c r="C209" s="402"/>
      <c r="D209" s="124" t="s">
        <v>1592</v>
      </c>
      <c r="E209" s="125">
        <v>15583.8074</v>
      </c>
    </row>
    <row r="210" spans="1:5" s="4" customFormat="1" ht="37.5" customHeight="1" thickBot="1" x14ac:dyDescent="0.3">
      <c r="A210" s="24"/>
      <c r="B210" s="322"/>
      <c r="C210" s="402"/>
      <c r="D210" s="124" t="s">
        <v>1593</v>
      </c>
      <c r="E210" s="125">
        <v>2151.0906</v>
      </c>
    </row>
    <row r="211" spans="1:5" s="4" customFormat="1" ht="37.5" customHeight="1" thickBot="1" x14ac:dyDescent="0.3">
      <c r="B211" s="322"/>
      <c r="C211" s="402"/>
      <c r="D211" s="124" t="s">
        <v>544</v>
      </c>
      <c r="E211" s="125">
        <v>17097.6119</v>
      </c>
    </row>
    <row r="212" spans="1:5" s="4" customFormat="1" ht="37.5" customHeight="1" thickBot="1" x14ac:dyDescent="0.3">
      <c r="B212" s="33" t="s">
        <v>1594</v>
      </c>
      <c r="C212" s="16" t="s">
        <v>1595</v>
      </c>
      <c r="D212" s="124" t="s">
        <v>542</v>
      </c>
      <c r="E212" s="125">
        <v>18962.5</v>
      </c>
    </row>
    <row r="213" spans="1:5" s="4" customFormat="1" ht="45.75" thickBot="1" x14ac:dyDescent="0.3">
      <c r="B213" s="33" t="s">
        <v>1839</v>
      </c>
      <c r="C213" s="16" t="s">
        <v>1694</v>
      </c>
      <c r="D213" s="124" t="s">
        <v>1480</v>
      </c>
      <c r="E213" s="17">
        <v>26960000</v>
      </c>
    </row>
    <row r="214" spans="1:5" s="4" customFormat="1" ht="37.5" customHeight="1" thickBot="1" x14ac:dyDescent="0.3">
      <c r="B214" s="401" t="s">
        <v>1681</v>
      </c>
      <c r="C214" s="402" t="s">
        <v>1685</v>
      </c>
      <c r="D214" s="31" t="s">
        <v>1686</v>
      </c>
      <c r="E214" s="17">
        <v>13652250</v>
      </c>
    </row>
    <row r="215" spans="1:5" s="4" customFormat="1" ht="37.5" customHeight="1" thickBot="1" x14ac:dyDescent="0.3">
      <c r="B215" s="401"/>
      <c r="C215" s="402"/>
      <c r="D215" s="31" t="s">
        <v>1687</v>
      </c>
      <c r="E215" s="17" t="s">
        <v>1688</v>
      </c>
    </row>
    <row r="216" spans="1:5" s="4" customFormat="1" ht="37.5" customHeight="1" thickBot="1" x14ac:dyDescent="0.3">
      <c r="B216" s="401"/>
      <c r="C216" s="402"/>
      <c r="D216" s="31" t="s">
        <v>1689</v>
      </c>
      <c r="E216" s="17">
        <f>2845670.4+39801942</f>
        <v>42647612.399999999</v>
      </c>
    </row>
    <row r="217" spans="1:5" s="4" customFormat="1" ht="37.5" customHeight="1" thickBot="1" x14ac:dyDescent="0.3">
      <c r="B217" s="401"/>
      <c r="C217" s="402"/>
      <c r="D217" s="31" t="s">
        <v>1690</v>
      </c>
      <c r="E217" s="17">
        <v>6419721</v>
      </c>
    </row>
    <row r="218" spans="1:5" s="4" customFormat="1" ht="37.5" customHeight="1" thickBot="1" x14ac:dyDescent="0.3">
      <c r="B218" s="401"/>
      <c r="C218" s="402"/>
      <c r="D218" s="31" t="s">
        <v>1691</v>
      </c>
      <c r="E218" s="17">
        <v>2547400</v>
      </c>
    </row>
    <row r="219" spans="1:5" s="4" customFormat="1" ht="37.5" customHeight="1" thickBot="1" x14ac:dyDescent="0.3">
      <c r="B219" s="401"/>
      <c r="C219" s="402"/>
      <c r="D219" s="31" t="s">
        <v>1692</v>
      </c>
      <c r="E219" s="17" t="s">
        <v>1693</v>
      </c>
    </row>
    <row r="220" spans="1:5" s="4" customFormat="1" ht="51" customHeight="1" thickBot="1" x14ac:dyDescent="0.3">
      <c r="B220" s="33" t="s">
        <v>1682</v>
      </c>
      <c r="C220" s="30" t="s">
        <v>1910</v>
      </c>
      <c r="D220" s="31" t="s">
        <v>1542</v>
      </c>
      <c r="E220" s="17">
        <v>53000000</v>
      </c>
    </row>
    <row r="221" spans="1:5" s="4" customFormat="1" ht="37.5" customHeight="1" thickBot="1" x14ac:dyDescent="0.3">
      <c r="B221" s="33" t="s">
        <v>1683</v>
      </c>
      <c r="C221" s="30" t="s">
        <v>1684</v>
      </c>
      <c r="D221" s="31" t="s">
        <v>1190</v>
      </c>
      <c r="E221" s="17">
        <v>6754400</v>
      </c>
    </row>
    <row r="222" spans="1:5" s="4" customFormat="1" ht="52.5" customHeight="1" thickBot="1" x14ac:dyDescent="0.3">
      <c r="B222" s="133" t="s">
        <v>2167</v>
      </c>
      <c r="C222" s="136" t="s">
        <v>2168</v>
      </c>
      <c r="D222" s="31" t="s">
        <v>2115</v>
      </c>
      <c r="E222" s="17" t="s">
        <v>2115</v>
      </c>
    </row>
    <row r="223" spans="1:5" s="4" customFormat="1" ht="37.5" customHeight="1" thickBot="1" x14ac:dyDescent="0.3">
      <c r="B223" s="33" t="s">
        <v>1840</v>
      </c>
      <c r="C223" s="33" t="s">
        <v>1841</v>
      </c>
      <c r="D223" s="124" t="s">
        <v>1844</v>
      </c>
      <c r="E223" s="17">
        <v>29700000</v>
      </c>
    </row>
    <row r="224" spans="1:5" s="4" customFormat="1" ht="37.5" customHeight="1" thickBot="1" x14ac:dyDescent="0.3">
      <c r="B224" s="33" t="s">
        <v>1842</v>
      </c>
      <c r="C224" s="33" t="s">
        <v>1843</v>
      </c>
      <c r="D224" s="124" t="s">
        <v>1537</v>
      </c>
      <c r="E224" s="125">
        <v>53500</v>
      </c>
    </row>
    <row r="225" spans="2:5" s="4" customFormat="1" ht="37.5" customHeight="1" thickBot="1" x14ac:dyDescent="0.3">
      <c r="B225" s="33" t="s">
        <v>1874</v>
      </c>
      <c r="C225" s="33" t="s">
        <v>1875</v>
      </c>
      <c r="D225" s="124" t="s">
        <v>1541</v>
      </c>
      <c r="E225" s="17">
        <v>3738716.8</v>
      </c>
    </row>
    <row r="226" spans="2:5" s="4" customFormat="1" ht="37.5" customHeight="1" thickBot="1" x14ac:dyDescent="0.3">
      <c r="B226" s="133" t="s">
        <v>1894</v>
      </c>
      <c r="C226" s="33" t="s">
        <v>1895</v>
      </c>
      <c r="D226" s="124" t="s">
        <v>1866</v>
      </c>
      <c r="E226" s="17">
        <v>9000000</v>
      </c>
    </row>
    <row r="227" spans="2:5" s="4" customFormat="1" ht="37.5" customHeight="1" thickBot="1" x14ac:dyDescent="0.3">
      <c r="B227" s="133" t="s">
        <v>2169</v>
      </c>
      <c r="C227" s="133" t="s">
        <v>2170</v>
      </c>
      <c r="D227" s="135" t="s">
        <v>2163</v>
      </c>
      <c r="E227" s="17" t="s">
        <v>2163</v>
      </c>
    </row>
    <row r="228" spans="2:5" s="4" customFormat="1" ht="37.5" customHeight="1" thickBot="1" x14ac:dyDescent="0.3">
      <c r="B228" s="397" t="s">
        <v>1896</v>
      </c>
      <c r="C228" s="397" t="s">
        <v>1897</v>
      </c>
      <c r="D228" s="124" t="s">
        <v>1899</v>
      </c>
      <c r="E228" s="125">
        <v>19173</v>
      </c>
    </row>
    <row r="229" spans="2:5" s="4" customFormat="1" ht="37.5" customHeight="1" thickBot="1" x14ac:dyDescent="0.3">
      <c r="B229" s="397"/>
      <c r="C229" s="397"/>
      <c r="D229" s="124" t="s">
        <v>1898</v>
      </c>
      <c r="E229" s="125">
        <v>3325</v>
      </c>
    </row>
    <row r="230" spans="2:5" s="4" customFormat="1" ht="37.5" customHeight="1" thickBot="1" x14ac:dyDescent="0.3">
      <c r="B230" s="397"/>
      <c r="C230" s="397"/>
      <c r="D230" s="28" t="s">
        <v>1900</v>
      </c>
      <c r="E230" s="17">
        <v>2475000</v>
      </c>
    </row>
    <row r="231" spans="2:5" s="4" customFormat="1" ht="37.5" customHeight="1" thickBot="1" x14ac:dyDescent="0.3">
      <c r="B231" s="133" t="s">
        <v>1904</v>
      </c>
      <c r="C231" s="33" t="s">
        <v>2100</v>
      </c>
      <c r="D231" s="28" t="s">
        <v>2101</v>
      </c>
      <c r="E231" s="17">
        <v>11072103.720000001</v>
      </c>
    </row>
    <row r="232" spans="2:5" s="4" customFormat="1" ht="37.5" customHeight="1" thickBot="1" x14ac:dyDescent="0.3">
      <c r="B232" s="133" t="s">
        <v>1901</v>
      </c>
      <c r="C232" s="33" t="s">
        <v>1902</v>
      </c>
      <c r="D232" s="124" t="s">
        <v>1903</v>
      </c>
      <c r="E232" s="125">
        <v>694</v>
      </c>
    </row>
    <row r="233" spans="2:5" s="4" customFormat="1" ht="37.5" customHeight="1" thickBot="1" x14ac:dyDescent="0.3">
      <c r="B233" s="397" t="s">
        <v>1905</v>
      </c>
      <c r="C233" s="397" t="s">
        <v>1906</v>
      </c>
      <c r="D233" s="124" t="s">
        <v>1907</v>
      </c>
      <c r="E233" s="125">
        <v>5401.1400999999996</v>
      </c>
    </row>
    <row r="234" spans="2:5" s="4" customFormat="1" ht="37.5" customHeight="1" thickBot="1" x14ac:dyDescent="0.3">
      <c r="B234" s="397"/>
      <c r="C234" s="397"/>
      <c r="D234" s="124" t="s">
        <v>1460</v>
      </c>
      <c r="E234" s="125">
        <v>7226.35</v>
      </c>
    </row>
    <row r="235" spans="2:5" s="4" customFormat="1" ht="37.5" customHeight="1" thickBot="1" x14ac:dyDescent="0.3">
      <c r="B235" s="397"/>
      <c r="C235" s="397"/>
      <c r="D235" s="31" t="s">
        <v>846</v>
      </c>
      <c r="E235" s="125">
        <v>87758.06</v>
      </c>
    </row>
    <row r="236" spans="2:5" s="4" customFormat="1" ht="37.5" customHeight="1" thickBot="1" x14ac:dyDescent="0.3">
      <c r="B236" s="397"/>
      <c r="C236" s="397"/>
      <c r="D236" s="124" t="s">
        <v>1903</v>
      </c>
      <c r="E236" s="125">
        <v>5220.6000000000004</v>
      </c>
    </row>
    <row r="237" spans="2:5" s="4" customFormat="1" ht="37.5" customHeight="1" thickBot="1" x14ac:dyDescent="0.3">
      <c r="B237" s="397" t="s">
        <v>1908</v>
      </c>
      <c r="C237" s="397" t="s">
        <v>199</v>
      </c>
      <c r="D237" s="124" t="s">
        <v>1554</v>
      </c>
      <c r="E237" s="125">
        <v>7800</v>
      </c>
    </row>
    <row r="238" spans="2:5" s="4" customFormat="1" ht="37.5" customHeight="1" thickBot="1" x14ac:dyDescent="0.3">
      <c r="B238" s="397"/>
      <c r="C238" s="397"/>
      <c r="D238" s="124" t="s">
        <v>1448</v>
      </c>
      <c r="E238" s="125">
        <v>13020</v>
      </c>
    </row>
    <row r="239" spans="2:5" s="4" customFormat="1" ht="37.5" customHeight="1" thickBot="1" x14ac:dyDescent="0.3">
      <c r="B239" s="397"/>
      <c r="C239" s="397"/>
      <c r="D239" s="124" t="s">
        <v>1450</v>
      </c>
      <c r="E239" s="125">
        <v>11418.4</v>
      </c>
    </row>
    <row r="240" spans="2:5" s="4" customFormat="1" ht="37.5" customHeight="1" thickBot="1" x14ac:dyDescent="0.3">
      <c r="B240" s="397"/>
      <c r="C240" s="397"/>
      <c r="D240" s="124" t="s">
        <v>898</v>
      </c>
      <c r="E240" s="125">
        <v>3220</v>
      </c>
    </row>
    <row r="241" spans="1:5" s="4" customFormat="1" ht="37.5" customHeight="1" thickBot="1" x14ac:dyDescent="0.3">
      <c r="B241" s="397"/>
      <c r="C241" s="397"/>
      <c r="D241" s="124" t="s">
        <v>1909</v>
      </c>
      <c r="E241" s="125">
        <v>12235.5</v>
      </c>
    </row>
    <row r="242" spans="1:5" s="4" customFormat="1" ht="45.75" thickBot="1" x14ac:dyDescent="0.3">
      <c r="B242" s="118" t="s">
        <v>1739</v>
      </c>
      <c r="C242" s="102" t="s">
        <v>1740</v>
      </c>
      <c r="D242" s="31" t="s">
        <v>1749</v>
      </c>
      <c r="E242" s="31" t="s">
        <v>1749</v>
      </c>
    </row>
    <row r="243" spans="1:5" s="4" customFormat="1" ht="48.75" customHeight="1" thickBot="1" x14ac:dyDescent="0.3">
      <c r="B243" s="118" t="s">
        <v>1911</v>
      </c>
      <c r="C243" s="30" t="s">
        <v>1912</v>
      </c>
      <c r="D243" s="31" t="s">
        <v>2319</v>
      </c>
      <c r="E243" s="17" t="s">
        <v>2319</v>
      </c>
    </row>
    <row r="244" spans="1:5" ht="16.5" thickBot="1" x14ac:dyDescent="0.3">
      <c r="A244" s="4"/>
      <c r="B244" s="410" t="s">
        <v>1738</v>
      </c>
      <c r="C244" s="411"/>
      <c r="D244" s="411"/>
      <c r="E244" s="412"/>
    </row>
    <row r="245" spans="1:5" s="24" customFormat="1" ht="16.5" customHeight="1" thickBot="1" x14ac:dyDescent="0.3">
      <c r="B245" s="387" t="s">
        <v>2091</v>
      </c>
      <c r="C245" s="388"/>
      <c r="D245" s="388"/>
      <c r="E245" s="409"/>
    </row>
    <row r="246" spans="1:5" ht="30.75" thickBot="1" x14ac:dyDescent="0.3">
      <c r="B246" s="33" t="s">
        <v>1636</v>
      </c>
      <c r="C246" s="16" t="s">
        <v>1637</v>
      </c>
      <c r="D246" s="124" t="s">
        <v>1638</v>
      </c>
      <c r="E246" s="17">
        <v>42351767.280000001</v>
      </c>
    </row>
  </sheetData>
  <autoFilter ref="B4:E246"/>
  <mergeCells count="48">
    <mergeCell ref="B245:E245"/>
    <mergeCell ref="B237:B241"/>
    <mergeCell ref="C237:C241"/>
    <mergeCell ref="B244:E244"/>
    <mergeCell ref="B228:B230"/>
    <mergeCell ref="C228:C230"/>
    <mergeCell ref="B233:B236"/>
    <mergeCell ref="C233:C236"/>
    <mergeCell ref="B214:B219"/>
    <mergeCell ref="C214:C219"/>
    <mergeCell ref="B186:B187"/>
    <mergeCell ref="C186:C187"/>
    <mergeCell ref="B203:E203"/>
    <mergeCell ref="B204:E204"/>
    <mergeCell ref="B205:E205"/>
    <mergeCell ref="B206:E206"/>
    <mergeCell ref="B208:B211"/>
    <mergeCell ref="C208:C211"/>
    <mergeCell ref="B181:B182"/>
    <mergeCell ref="C181:C182"/>
    <mergeCell ref="B184:B185"/>
    <mergeCell ref="C184:C185"/>
    <mergeCell ref="B172:B174"/>
    <mergeCell ref="C172:C174"/>
    <mergeCell ref="B176:B178"/>
    <mergeCell ref="C176:C178"/>
    <mergeCell ref="B164:B165"/>
    <mergeCell ref="C164:C165"/>
    <mergeCell ref="B143:B149"/>
    <mergeCell ref="C143:C149"/>
    <mergeCell ref="B152:B155"/>
    <mergeCell ref="C152:C155"/>
    <mergeCell ref="B161:B162"/>
    <mergeCell ref="C161:C162"/>
    <mergeCell ref="B118:B119"/>
    <mergeCell ref="C118:C119"/>
    <mergeCell ref="B124:B128"/>
    <mergeCell ref="C124:C128"/>
    <mergeCell ref="B130:B131"/>
    <mergeCell ref="C130:C131"/>
    <mergeCell ref="B2:E2"/>
    <mergeCell ref="B5:E5"/>
    <mergeCell ref="B103:E103"/>
    <mergeCell ref="B104:E104"/>
    <mergeCell ref="B107:B108"/>
    <mergeCell ref="C107:C108"/>
    <mergeCell ref="B87:B94"/>
    <mergeCell ref="C87:C94"/>
  </mergeCells>
  <pageMargins left="0.7" right="0.7" top="0.75" bottom="0.75" header="0.3" footer="0.3"/>
  <pageSetup scale="75" orientation="landscape" r:id="rId1"/>
  <ignoredErrors>
    <ignoredError sqref="E148:E15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0"/>
  <sheetViews>
    <sheetView zoomScale="90" zoomScaleNormal="90" workbookViewId="0">
      <pane xSplit="2" ySplit="5" topLeftCell="C6" activePane="bottomRight" state="frozen"/>
      <selection pane="topRight" activeCell="C1" sqref="C1"/>
      <selection pane="bottomLeft" activeCell="A6" sqref="A6"/>
      <selection pane="bottomRight" activeCell="B2" sqref="B2:K2"/>
    </sheetView>
  </sheetViews>
  <sheetFormatPr baseColWidth="10" defaultColWidth="11.42578125" defaultRowHeight="12.75" x14ac:dyDescent="0.25"/>
  <cols>
    <col min="1" max="1" width="5.7109375" style="137" customWidth="1"/>
    <col min="2" max="2" width="32.85546875" style="138" customWidth="1"/>
    <col min="3" max="3" width="73.140625" style="139" customWidth="1"/>
    <col min="4" max="4" width="68.7109375" style="139" customWidth="1"/>
    <col min="5" max="5" width="47" style="139" customWidth="1"/>
    <col min="6" max="6" width="68.7109375" style="139" customWidth="1"/>
    <col min="7" max="7" width="65.7109375" style="140" customWidth="1"/>
    <col min="8" max="8" width="63.28515625" style="141" customWidth="1"/>
    <col min="9" max="9" width="59.28515625" style="137" customWidth="1"/>
    <col min="10" max="10" width="55.28515625" style="140" customWidth="1"/>
    <col min="11" max="11" width="53.140625" style="140" customWidth="1"/>
    <col min="12" max="12" width="53.140625" style="137" customWidth="1"/>
    <col min="13" max="16384" width="11.42578125" style="137"/>
  </cols>
  <sheetData>
    <row r="1" spans="2:11" ht="21.75" customHeight="1" x14ac:dyDescent="0.25"/>
    <row r="2" spans="2:11" ht="21.75" customHeight="1" x14ac:dyDescent="0.25">
      <c r="B2" s="316" t="s">
        <v>1560</v>
      </c>
      <c r="C2" s="316"/>
      <c r="D2" s="316"/>
      <c r="E2" s="316"/>
      <c r="F2" s="316"/>
      <c r="G2" s="316"/>
      <c r="H2" s="316"/>
      <c r="I2" s="316"/>
      <c r="J2" s="316"/>
      <c r="K2" s="316"/>
    </row>
    <row r="3" spans="2:11" ht="21.75" customHeight="1" thickBot="1" x14ac:dyDescent="0.3"/>
    <row r="4" spans="2:11" s="142" customFormat="1" ht="21.75" customHeight="1" thickBot="1" x14ac:dyDescent="0.3">
      <c r="B4" s="143" t="s">
        <v>1662</v>
      </c>
      <c r="C4" s="144" t="s">
        <v>61</v>
      </c>
      <c r="D4" s="144" t="s">
        <v>1732</v>
      </c>
      <c r="E4" s="144" t="s">
        <v>1733</v>
      </c>
      <c r="F4" s="144" t="s">
        <v>1734</v>
      </c>
      <c r="G4" s="143" t="s">
        <v>62</v>
      </c>
      <c r="H4" s="145" t="s">
        <v>1</v>
      </c>
      <c r="I4" s="145" t="s">
        <v>1735</v>
      </c>
      <c r="J4" s="145" t="s">
        <v>1736</v>
      </c>
      <c r="K4" s="145" t="s">
        <v>1737</v>
      </c>
    </row>
    <row r="5" spans="2:11" ht="21.75" customHeight="1" thickBot="1" x14ac:dyDescent="0.3">
      <c r="B5" s="413" t="s">
        <v>59</v>
      </c>
      <c r="C5" s="414"/>
      <c r="D5" s="414"/>
      <c r="E5" s="414"/>
      <c r="F5" s="414"/>
      <c r="G5" s="414"/>
      <c r="H5" s="414"/>
      <c r="I5" s="414"/>
      <c r="J5" s="414"/>
      <c r="K5" s="415"/>
    </row>
    <row r="6" spans="2:11" s="146" customFormat="1" ht="90" thickBot="1" x14ac:dyDescent="0.3">
      <c r="B6" s="147" t="s">
        <v>1914</v>
      </c>
      <c r="C6" s="191" t="s">
        <v>1915</v>
      </c>
      <c r="D6" s="153" t="s">
        <v>2171</v>
      </c>
      <c r="E6" s="153" t="s">
        <v>2171</v>
      </c>
      <c r="F6" s="153" t="s">
        <v>2171</v>
      </c>
      <c r="G6" s="148" t="s">
        <v>49</v>
      </c>
      <c r="H6" s="149" t="s">
        <v>1918</v>
      </c>
      <c r="I6" s="153" t="s">
        <v>2171</v>
      </c>
      <c r="J6" s="153" t="s">
        <v>2171</v>
      </c>
      <c r="K6" s="150"/>
    </row>
    <row r="7" spans="2:11" s="146" customFormat="1" ht="51.75" thickBot="1" x14ac:dyDescent="0.3">
      <c r="B7" s="147" t="s">
        <v>1916</v>
      </c>
      <c r="C7" s="191" t="s">
        <v>1917</v>
      </c>
      <c r="D7" s="153" t="s">
        <v>2171</v>
      </c>
      <c r="E7" s="153" t="s">
        <v>2171</v>
      </c>
      <c r="F7" s="153" t="s">
        <v>2171</v>
      </c>
      <c r="G7" s="168" t="s">
        <v>1919</v>
      </c>
      <c r="H7" s="168" t="s">
        <v>1919</v>
      </c>
      <c r="I7" s="153" t="s">
        <v>2171</v>
      </c>
      <c r="J7" s="153" t="s">
        <v>2171</v>
      </c>
      <c r="K7" s="150"/>
    </row>
    <row r="8" spans="2:11" s="139" customFormat="1" ht="51.75" thickBot="1" x14ac:dyDescent="0.3">
      <c r="B8" s="151" t="s">
        <v>1723</v>
      </c>
      <c r="C8" s="152" t="s">
        <v>1724</v>
      </c>
      <c r="D8" s="153" t="s">
        <v>2171</v>
      </c>
      <c r="E8" s="153" t="s">
        <v>2171</v>
      </c>
      <c r="F8" s="153" t="s">
        <v>2171</v>
      </c>
      <c r="G8" s="153" t="s">
        <v>1728</v>
      </c>
      <c r="H8" s="149" t="s">
        <v>1920</v>
      </c>
      <c r="I8" s="153" t="s">
        <v>2171</v>
      </c>
      <c r="J8" s="153" t="s">
        <v>2171</v>
      </c>
      <c r="K8" s="168"/>
    </row>
    <row r="9" spans="2:11" s="139" customFormat="1" ht="51.75" thickBot="1" x14ac:dyDescent="0.3">
      <c r="B9" s="147" t="s">
        <v>1921</v>
      </c>
      <c r="C9" s="191" t="s">
        <v>1922</v>
      </c>
      <c r="D9" s="153" t="s">
        <v>2171</v>
      </c>
      <c r="E9" s="153" t="s">
        <v>2171</v>
      </c>
      <c r="F9" s="153" t="s">
        <v>2171</v>
      </c>
      <c r="G9" s="148" t="s">
        <v>49</v>
      </c>
      <c r="H9" s="149" t="s">
        <v>1923</v>
      </c>
      <c r="I9" s="153" t="s">
        <v>2171</v>
      </c>
      <c r="J9" s="153" t="s">
        <v>2171</v>
      </c>
      <c r="K9" s="168"/>
    </row>
    <row r="10" spans="2:11" s="139" customFormat="1" ht="51.75" thickBot="1" x14ac:dyDescent="0.3">
      <c r="B10" s="147" t="s">
        <v>1924</v>
      </c>
      <c r="C10" s="191" t="s">
        <v>1925</v>
      </c>
      <c r="D10" s="153" t="s">
        <v>2171</v>
      </c>
      <c r="E10" s="153" t="s">
        <v>2171</v>
      </c>
      <c r="F10" s="153" t="s">
        <v>2171</v>
      </c>
      <c r="G10" s="148" t="s">
        <v>49</v>
      </c>
      <c r="H10" s="149" t="s">
        <v>1926</v>
      </c>
      <c r="I10" s="153" t="s">
        <v>2171</v>
      </c>
      <c r="J10" s="153" t="s">
        <v>2171</v>
      </c>
      <c r="K10" s="168"/>
    </row>
    <row r="11" spans="2:11" s="139" customFormat="1" ht="51.75" thickBot="1" x14ac:dyDescent="0.3">
      <c r="B11" s="147" t="s">
        <v>1927</v>
      </c>
      <c r="C11" s="191" t="s">
        <v>1928</v>
      </c>
      <c r="D11" s="153" t="s">
        <v>2171</v>
      </c>
      <c r="E11" s="153" t="s">
        <v>2171</v>
      </c>
      <c r="F11" s="153" t="s">
        <v>2171</v>
      </c>
      <c r="G11" s="148" t="s">
        <v>1929</v>
      </c>
      <c r="H11" s="149" t="s">
        <v>1930</v>
      </c>
      <c r="I11" s="153" t="s">
        <v>2171</v>
      </c>
      <c r="J11" s="153" t="s">
        <v>2171</v>
      </c>
      <c r="K11" s="168"/>
    </row>
    <row r="12" spans="2:11" s="139" customFormat="1" ht="51.75" thickBot="1" x14ac:dyDescent="0.3">
      <c r="B12" s="147" t="s">
        <v>1931</v>
      </c>
      <c r="C12" s="191" t="s">
        <v>1932</v>
      </c>
      <c r="D12" s="153" t="s">
        <v>2171</v>
      </c>
      <c r="E12" s="153" t="s">
        <v>2171</v>
      </c>
      <c r="F12" s="153" t="s">
        <v>2171</v>
      </c>
      <c r="G12" s="148" t="s">
        <v>1933</v>
      </c>
      <c r="H12" s="149" t="s">
        <v>1934</v>
      </c>
      <c r="I12" s="153" t="s">
        <v>2171</v>
      </c>
      <c r="J12" s="153" t="s">
        <v>2171</v>
      </c>
      <c r="K12" s="168"/>
    </row>
    <row r="13" spans="2:11" s="139" customFormat="1" ht="64.5" thickBot="1" x14ac:dyDescent="0.3">
      <c r="B13" s="147" t="s">
        <v>1935</v>
      </c>
      <c r="C13" s="191" t="s">
        <v>2164</v>
      </c>
      <c r="D13" s="153" t="s">
        <v>2171</v>
      </c>
      <c r="E13" s="153" t="s">
        <v>2171</v>
      </c>
      <c r="F13" s="153" t="s">
        <v>2171</v>
      </c>
      <c r="G13" s="148" t="s">
        <v>1937</v>
      </c>
      <c r="H13" s="149" t="s">
        <v>1940</v>
      </c>
      <c r="I13" s="153" t="s">
        <v>2171</v>
      </c>
      <c r="J13" s="153" t="s">
        <v>2171</v>
      </c>
      <c r="K13" s="168"/>
    </row>
    <row r="14" spans="2:11" s="139" customFormat="1" ht="69" customHeight="1" thickBot="1" x14ac:dyDescent="0.3">
      <c r="B14" s="147" t="s">
        <v>1938</v>
      </c>
      <c r="C14" s="191" t="s">
        <v>1939</v>
      </c>
      <c r="D14" s="153" t="s">
        <v>2171</v>
      </c>
      <c r="E14" s="153" t="s">
        <v>2171</v>
      </c>
      <c r="F14" s="153" t="s">
        <v>2171</v>
      </c>
      <c r="G14" s="148" t="s">
        <v>1929</v>
      </c>
      <c r="H14" s="149" t="s">
        <v>1941</v>
      </c>
      <c r="I14" s="153" t="s">
        <v>2171</v>
      </c>
      <c r="J14" s="153" t="s">
        <v>2171</v>
      </c>
      <c r="K14" s="168"/>
    </row>
    <row r="15" spans="2:11" s="139" customFormat="1" ht="51.75" thickBot="1" x14ac:dyDescent="0.3">
      <c r="B15" s="151" t="s">
        <v>1719</v>
      </c>
      <c r="C15" s="152" t="s">
        <v>1720</v>
      </c>
      <c r="D15" s="153" t="s">
        <v>2171</v>
      </c>
      <c r="E15" s="153" t="s">
        <v>2171</v>
      </c>
      <c r="F15" s="153" t="s">
        <v>2171</v>
      </c>
      <c r="G15" s="153" t="s">
        <v>1721</v>
      </c>
      <c r="H15" s="154" t="s">
        <v>1722</v>
      </c>
      <c r="I15" s="153" t="s">
        <v>2171</v>
      </c>
      <c r="J15" s="153" t="s">
        <v>2171</v>
      </c>
      <c r="K15" s="168"/>
    </row>
    <row r="16" spans="2:11" s="139" customFormat="1" ht="51.75" thickBot="1" x14ac:dyDescent="0.3">
      <c r="B16" s="147" t="s">
        <v>1942</v>
      </c>
      <c r="C16" s="191" t="s">
        <v>1943</v>
      </c>
      <c r="D16" s="153" t="s">
        <v>2171</v>
      </c>
      <c r="E16" s="153" t="s">
        <v>2171</v>
      </c>
      <c r="F16" s="153" t="s">
        <v>2171</v>
      </c>
      <c r="G16" s="148" t="s">
        <v>1929</v>
      </c>
      <c r="H16" s="149" t="s">
        <v>2093</v>
      </c>
      <c r="I16" s="153" t="s">
        <v>2171</v>
      </c>
      <c r="J16" s="153" t="s">
        <v>2171</v>
      </c>
      <c r="K16" s="168"/>
    </row>
    <row r="17" spans="2:11" s="139" customFormat="1" ht="51.75" thickBot="1" x14ac:dyDescent="0.3">
      <c r="B17" s="147" t="s">
        <v>1944</v>
      </c>
      <c r="C17" s="191" t="s">
        <v>1945</v>
      </c>
      <c r="D17" s="153" t="s">
        <v>2171</v>
      </c>
      <c r="E17" s="153" t="s">
        <v>2171</v>
      </c>
      <c r="F17" s="153" t="s">
        <v>2171</v>
      </c>
      <c r="G17" s="148" t="s">
        <v>1929</v>
      </c>
      <c r="H17" s="149" t="s">
        <v>1950</v>
      </c>
      <c r="I17" s="153" t="s">
        <v>2171</v>
      </c>
      <c r="J17" s="153" t="s">
        <v>2171</v>
      </c>
      <c r="K17" s="168"/>
    </row>
    <row r="18" spans="2:11" s="139" customFormat="1" ht="51.75" thickBot="1" x14ac:dyDescent="0.3">
      <c r="B18" s="147" t="s">
        <v>1946</v>
      </c>
      <c r="C18" s="191" t="s">
        <v>1947</v>
      </c>
      <c r="D18" s="153" t="s">
        <v>2171</v>
      </c>
      <c r="E18" s="153" t="s">
        <v>2171</v>
      </c>
      <c r="F18" s="153" t="s">
        <v>2171</v>
      </c>
      <c r="G18" s="148" t="s">
        <v>1929</v>
      </c>
      <c r="H18" s="149" t="s">
        <v>1930</v>
      </c>
      <c r="I18" s="153" t="s">
        <v>2171</v>
      </c>
      <c r="J18" s="153" t="s">
        <v>2171</v>
      </c>
      <c r="K18" s="168"/>
    </row>
    <row r="19" spans="2:11" s="139" customFormat="1" ht="102.75" thickBot="1" x14ac:dyDescent="0.3">
      <c r="B19" s="147" t="s">
        <v>1948</v>
      </c>
      <c r="C19" s="191" t="s">
        <v>1949</v>
      </c>
      <c r="D19" s="153" t="s">
        <v>2171</v>
      </c>
      <c r="E19" s="153" t="s">
        <v>2171</v>
      </c>
      <c r="F19" s="153" t="s">
        <v>2171</v>
      </c>
      <c r="G19" s="148" t="s">
        <v>1951</v>
      </c>
      <c r="H19" s="149" t="s">
        <v>1952</v>
      </c>
      <c r="I19" s="153" t="s">
        <v>2171</v>
      </c>
      <c r="J19" s="153" t="s">
        <v>2171</v>
      </c>
      <c r="K19" s="168"/>
    </row>
    <row r="20" spans="2:11" s="139" customFormat="1" ht="55.5" customHeight="1" thickBot="1" x14ac:dyDescent="0.3">
      <c r="B20" s="147" t="s">
        <v>1953</v>
      </c>
      <c r="C20" s="191" t="s">
        <v>1954</v>
      </c>
      <c r="D20" s="153" t="s">
        <v>2171</v>
      </c>
      <c r="E20" s="153" t="s">
        <v>2171</v>
      </c>
      <c r="F20" s="153" t="s">
        <v>2171</v>
      </c>
      <c r="G20" s="148" t="s">
        <v>1929</v>
      </c>
      <c r="H20" s="149" t="s">
        <v>1963</v>
      </c>
      <c r="I20" s="153" t="s">
        <v>2171</v>
      </c>
      <c r="J20" s="153" t="s">
        <v>2171</v>
      </c>
      <c r="K20" s="168"/>
    </row>
    <row r="21" spans="2:11" s="139" customFormat="1" ht="51.75" thickBot="1" x14ac:dyDescent="0.3">
      <c r="B21" s="147" t="s">
        <v>1955</v>
      </c>
      <c r="C21" s="191" t="s">
        <v>1956</v>
      </c>
      <c r="D21" s="153" t="s">
        <v>2171</v>
      </c>
      <c r="E21" s="153" t="s">
        <v>2171</v>
      </c>
      <c r="F21" s="153" t="s">
        <v>2171</v>
      </c>
      <c r="G21" s="148" t="s">
        <v>1929</v>
      </c>
      <c r="H21" s="149" t="s">
        <v>1930</v>
      </c>
      <c r="I21" s="153" t="s">
        <v>2171</v>
      </c>
      <c r="J21" s="153" t="s">
        <v>2171</v>
      </c>
      <c r="K21" s="168"/>
    </row>
    <row r="22" spans="2:11" s="139" customFormat="1" ht="51.75" thickBot="1" x14ac:dyDescent="0.3">
      <c r="B22" s="147" t="s">
        <v>1957</v>
      </c>
      <c r="C22" s="191" t="s">
        <v>1958</v>
      </c>
      <c r="D22" s="153" t="s">
        <v>2171</v>
      </c>
      <c r="E22" s="153" t="s">
        <v>2171</v>
      </c>
      <c r="F22" s="153" t="s">
        <v>2171</v>
      </c>
      <c r="G22" s="148" t="s">
        <v>1698</v>
      </c>
      <c r="H22" s="149" t="s">
        <v>1964</v>
      </c>
      <c r="I22" s="153" t="s">
        <v>2171</v>
      </c>
      <c r="J22" s="153" t="s">
        <v>2171</v>
      </c>
      <c r="K22" s="168"/>
    </row>
    <row r="23" spans="2:11" s="139" customFormat="1" ht="68.25" customHeight="1" thickBot="1" x14ac:dyDescent="0.3">
      <c r="B23" s="147" t="s">
        <v>1959</v>
      </c>
      <c r="C23" s="191" t="s">
        <v>1960</v>
      </c>
      <c r="D23" s="153" t="s">
        <v>2171</v>
      </c>
      <c r="E23" s="153" t="s">
        <v>2171</v>
      </c>
      <c r="F23" s="153" t="s">
        <v>2171</v>
      </c>
      <c r="G23" s="148" t="s">
        <v>1929</v>
      </c>
      <c r="H23" s="149" t="s">
        <v>1950</v>
      </c>
      <c r="I23" s="153" t="s">
        <v>2171</v>
      </c>
      <c r="J23" s="153" t="s">
        <v>2171</v>
      </c>
      <c r="K23" s="168"/>
    </row>
    <row r="24" spans="2:11" s="139" customFormat="1" ht="51.75" thickBot="1" x14ac:dyDescent="0.3">
      <c r="B24" s="147" t="s">
        <v>1961</v>
      </c>
      <c r="C24" s="191" t="s">
        <v>1962</v>
      </c>
      <c r="D24" s="153" t="s">
        <v>2171</v>
      </c>
      <c r="E24" s="153" t="s">
        <v>2171</v>
      </c>
      <c r="F24" s="153" t="s">
        <v>2171</v>
      </c>
      <c r="G24" s="148" t="s">
        <v>1929</v>
      </c>
      <c r="H24" s="149" t="s">
        <v>1950</v>
      </c>
      <c r="I24" s="153" t="s">
        <v>2171</v>
      </c>
      <c r="J24" s="153" t="s">
        <v>2171</v>
      </c>
      <c r="K24" s="168"/>
    </row>
    <row r="25" spans="2:11" s="139" customFormat="1" ht="51.75" thickBot="1" x14ac:dyDescent="0.3">
      <c r="B25" s="147" t="s">
        <v>1965</v>
      </c>
      <c r="C25" s="191" t="s">
        <v>1966</v>
      </c>
      <c r="D25" s="153" t="s">
        <v>2171</v>
      </c>
      <c r="E25" s="153" t="s">
        <v>2171</v>
      </c>
      <c r="F25" s="153" t="s">
        <v>2171</v>
      </c>
      <c r="G25" s="148" t="s">
        <v>1951</v>
      </c>
      <c r="H25" s="149" t="s">
        <v>1973</v>
      </c>
      <c r="I25" s="153" t="s">
        <v>2171</v>
      </c>
      <c r="J25" s="153" t="s">
        <v>2171</v>
      </c>
      <c r="K25" s="168"/>
    </row>
    <row r="26" spans="2:11" s="139" customFormat="1" ht="64.5" thickBot="1" x14ac:dyDescent="0.3">
      <c r="B26" s="147" t="s">
        <v>1967</v>
      </c>
      <c r="C26" s="191" t="s">
        <v>1968</v>
      </c>
      <c r="D26" s="153" t="s">
        <v>2171</v>
      </c>
      <c r="E26" s="153" t="s">
        <v>2171</v>
      </c>
      <c r="F26" s="153" t="s">
        <v>2171</v>
      </c>
      <c r="G26" s="148" t="s">
        <v>1951</v>
      </c>
      <c r="H26" s="149" t="s">
        <v>1973</v>
      </c>
      <c r="I26" s="153" t="s">
        <v>2171</v>
      </c>
      <c r="J26" s="153" t="s">
        <v>2171</v>
      </c>
      <c r="K26" s="168"/>
    </row>
    <row r="27" spans="2:11" s="139" customFormat="1" ht="51.75" thickBot="1" x14ac:dyDescent="0.3">
      <c r="B27" s="147" t="s">
        <v>1969</v>
      </c>
      <c r="C27" s="191" t="s">
        <v>1970</v>
      </c>
      <c r="D27" s="153" t="s">
        <v>2171</v>
      </c>
      <c r="E27" s="153" t="s">
        <v>2171</v>
      </c>
      <c r="F27" s="153" t="s">
        <v>2171</v>
      </c>
      <c r="G27" s="148" t="s">
        <v>1951</v>
      </c>
      <c r="H27" s="149" t="s">
        <v>1974</v>
      </c>
      <c r="I27" s="153" t="s">
        <v>2171</v>
      </c>
      <c r="J27" s="153" t="s">
        <v>2171</v>
      </c>
      <c r="K27" s="168"/>
    </row>
    <row r="28" spans="2:11" s="139" customFormat="1" ht="51.75" thickBot="1" x14ac:dyDescent="0.3">
      <c r="B28" s="147" t="s">
        <v>1971</v>
      </c>
      <c r="C28" s="191" t="s">
        <v>1972</v>
      </c>
      <c r="D28" s="153" t="s">
        <v>2171</v>
      </c>
      <c r="E28" s="153" t="s">
        <v>2171</v>
      </c>
      <c r="F28" s="153" t="s">
        <v>2171</v>
      </c>
      <c r="G28" s="148" t="s">
        <v>2019</v>
      </c>
      <c r="H28" s="149" t="s">
        <v>1975</v>
      </c>
      <c r="I28" s="153" t="s">
        <v>2171</v>
      </c>
      <c r="J28" s="153" t="s">
        <v>2171</v>
      </c>
      <c r="K28" s="168"/>
    </row>
    <row r="29" spans="2:11" s="139" customFormat="1" ht="51.75" thickBot="1" x14ac:dyDescent="0.3">
      <c r="B29" s="147" t="s">
        <v>1976</v>
      </c>
      <c r="C29" s="191" t="s">
        <v>1977</v>
      </c>
      <c r="D29" s="153" t="s">
        <v>2171</v>
      </c>
      <c r="E29" s="153" t="s">
        <v>2171</v>
      </c>
      <c r="F29" s="153" t="s">
        <v>2171</v>
      </c>
      <c r="G29" s="148" t="s">
        <v>1929</v>
      </c>
      <c r="H29" s="149" t="s">
        <v>1984</v>
      </c>
      <c r="I29" s="153" t="s">
        <v>2171</v>
      </c>
      <c r="J29" s="153" t="s">
        <v>2171</v>
      </c>
      <c r="K29" s="168"/>
    </row>
    <row r="30" spans="2:11" s="139" customFormat="1" ht="51.75" thickBot="1" x14ac:dyDescent="0.3">
      <c r="B30" s="147" t="s">
        <v>1978</v>
      </c>
      <c r="C30" s="191" t="s">
        <v>1979</v>
      </c>
      <c r="D30" s="153" t="s">
        <v>2171</v>
      </c>
      <c r="E30" s="153" t="s">
        <v>2171</v>
      </c>
      <c r="F30" s="153" t="s">
        <v>2171</v>
      </c>
      <c r="G30" s="148" t="s">
        <v>1929</v>
      </c>
      <c r="H30" s="149" t="s">
        <v>1930</v>
      </c>
      <c r="I30" s="153" t="s">
        <v>2171</v>
      </c>
      <c r="J30" s="153" t="s">
        <v>2171</v>
      </c>
      <c r="K30" s="168"/>
    </row>
    <row r="31" spans="2:11" s="139" customFormat="1" ht="81" customHeight="1" thickBot="1" x14ac:dyDescent="0.3">
      <c r="B31" s="147" t="s">
        <v>1980</v>
      </c>
      <c r="C31" s="191" t="s">
        <v>1981</v>
      </c>
      <c r="D31" s="153" t="s">
        <v>2171</v>
      </c>
      <c r="E31" s="153" t="s">
        <v>2171</v>
      </c>
      <c r="F31" s="153" t="s">
        <v>2171</v>
      </c>
      <c r="G31" s="148" t="s">
        <v>860</v>
      </c>
      <c r="H31" s="149">
        <v>30000000</v>
      </c>
      <c r="I31" s="153" t="s">
        <v>2171</v>
      </c>
      <c r="J31" s="153" t="s">
        <v>2171</v>
      </c>
      <c r="K31" s="168"/>
    </row>
    <row r="32" spans="2:11" s="139" customFormat="1" ht="54.75" customHeight="1" thickBot="1" x14ac:dyDescent="0.3">
      <c r="B32" s="147" t="s">
        <v>1982</v>
      </c>
      <c r="C32" s="191" t="s">
        <v>1983</v>
      </c>
      <c r="D32" s="153" t="s">
        <v>2171</v>
      </c>
      <c r="E32" s="153" t="s">
        <v>2171</v>
      </c>
      <c r="F32" s="153" t="s">
        <v>2171</v>
      </c>
      <c r="G32" s="148" t="s">
        <v>1929</v>
      </c>
      <c r="H32" s="149" t="s">
        <v>1941</v>
      </c>
      <c r="I32" s="153" t="s">
        <v>2171</v>
      </c>
      <c r="J32" s="153" t="s">
        <v>2171</v>
      </c>
      <c r="K32" s="168"/>
    </row>
    <row r="33" spans="2:11" s="139" customFormat="1" ht="90.75" customHeight="1" thickBot="1" x14ac:dyDescent="0.3">
      <c r="B33" s="147" t="s">
        <v>1985</v>
      </c>
      <c r="C33" s="191" t="s">
        <v>1986</v>
      </c>
      <c r="D33" s="153" t="s">
        <v>2171</v>
      </c>
      <c r="E33" s="153" t="s">
        <v>2171</v>
      </c>
      <c r="F33" s="153" t="s">
        <v>2171</v>
      </c>
      <c r="G33" s="148" t="s">
        <v>2019</v>
      </c>
      <c r="H33" s="149" t="s">
        <v>1973</v>
      </c>
      <c r="I33" s="153" t="s">
        <v>2171</v>
      </c>
      <c r="J33" s="153" t="s">
        <v>2171</v>
      </c>
      <c r="K33" s="168"/>
    </row>
    <row r="34" spans="2:11" s="139" customFormat="1" ht="51.75" thickBot="1" x14ac:dyDescent="0.3">
      <c r="B34" s="147" t="s">
        <v>1987</v>
      </c>
      <c r="C34" s="191" t="s">
        <v>1988</v>
      </c>
      <c r="D34" s="153" t="s">
        <v>2171</v>
      </c>
      <c r="E34" s="153" t="s">
        <v>2171</v>
      </c>
      <c r="F34" s="153" t="s">
        <v>2171</v>
      </c>
      <c r="G34" s="148" t="s">
        <v>2019</v>
      </c>
      <c r="H34" s="149" t="s">
        <v>1974</v>
      </c>
      <c r="I34" s="153" t="s">
        <v>2171</v>
      </c>
      <c r="J34" s="153" t="s">
        <v>2171</v>
      </c>
      <c r="K34" s="168"/>
    </row>
    <row r="35" spans="2:11" s="139" customFormat="1" ht="51.75" thickBot="1" x14ac:dyDescent="0.3">
      <c r="B35" s="151" t="s">
        <v>1716</v>
      </c>
      <c r="C35" s="152" t="s">
        <v>1717</v>
      </c>
      <c r="D35" s="153" t="s">
        <v>2171</v>
      </c>
      <c r="E35" s="153" t="s">
        <v>2171</v>
      </c>
      <c r="F35" s="153" t="s">
        <v>2171</v>
      </c>
      <c r="G35" s="153" t="s">
        <v>1718</v>
      </c>
      <c r="H35" s="149">
        <v>1937500</v>
      </c>
      <c r="I35" s="153" t="s">
        <v>2171</v>
      </c>
      <c r="J35" s="153" t="s">
        <v>2171</v>
      </c>
      <c r="K35" s="168"/>
    </row>
    <row r="36" spans="2:11" s="139" customFormat="1" ht="56.25" customHeight="1" thickBot="1" x14ac:dyDescent="0.3">
      <c r="B36" s="151" t="s">
        <v>1714</v>
      </c>
      <c r="C36" s="152" t="s">
        <v>1715</v>
      </c>
      <c r="D36" s="153" t="s">
        <v>2171</v>
      </c>
      <c r="E36" s="153" t="s">
        <v>2171</v>
      </c>
      <c r="F36" s="153" t="s">
        <v>2171</v>
      </c>
      <c r="G36" s="153" t="s">
        <v>1496</v>
      </c>
      <c r="H36" s="149">
        <v>3159500</v>
      </c>
      <c r="I36" s="153" t="s">
        <v>2171</v>
      </c>
      <c r="J36" s="153" t="s">
        <v>2171</v>
      </c>
      <c r="K36" s="168"/>
    </row>
    <row r="37" spans="2:11" s="139" customFormat="1" ht="51.75" thickBot="1" x14ac:dyDescent="0.3">
      <c r="B37" s="147" t="s">
        <v>2094</v>
      </c>
      <c r="C37" s="191" t="s">
        <v>1989</v>
      </c>
      <c r="D37" s="153" t="s">
        <v>2171</v>
      </c>
      <c r="E37" s="153" t="s">
        <v>2171</v>
      </c>
      <c r="F37" s="153" t="s">
        <v>2171</v>
      </c>
      <c r="G37" s="148" t="s">
        <v>1929</v>
      </c>
      <c r="H37" s="149" t="s">
        <v>1950</v>
      </c>
      <c r="I37" s="153" t="s">
        <v>2171</v>
      </c>
      <c r="J37" s="153" t="s">
        <v>2171</v>
      </c>
      <c r="K37" s="168"/>
    </row>
    <row r="38" spans="2:11" s="139" customFormat="1" ht="51.75" thickBot="1" x14ac:dyDescent="0.3">
      <c r="B38" s="151" t="s">
        <v>1712</v>
      </c>
      <c r="C38" s="152" t="s">
        <v>1713</v>
      </c>
      <c r="D38" s="153" t="s">
        <v>2171</v>
      </c>
      <c r="E38" s="153" t="s">
        <v>2171</v>
      </c>
      <c r="F38" s="153" t="s">
        <v>2171</v>
      </c>
      <c r="G38" s="153" t="s">
        <v>1497</v>
      </c>
      <c r="H38" s="154">
        <v>2700000</v>
      </c>
      <c r="I38" s="153" t="s">
        <v>2171</v>
      </c>
      <c r="J38" s="153" t="s">
        <v>2171</v>
      </c>
      <c r="K38" s="168"/>
    </row>
    <row r="39" spans="2:11" s="139" customFormat="1" ht="77.25" thickBot="1" x14ac:dyDescent="0.3">
      <c r="B39" s="147" t="s">
        <v>1990</v>
      </c>
      <c r="C39" s="191" t="s">
        <v>1991</v>
      </c>
      <c r="D39" s="153" t="s">
        <v>2171</v>
      </c>
      <c r="E39" s="153" t="s">
        <v>2171</v>
      </c>
      <c r="F39" s="153" t="s">
        <v>2171</v>
      </c>
      <c r="G39" s="148" t="s">
        <v>2000</v>
      </c>
      <c r="H39" s="149" t="s">
        <v>2001</v>
      </c>
      <c r="I39" s="153" t="s">
        <v>2171</v>
      </c>
      <c r="J39" s="153" t="s">
        <v>2171</v>
      </c>
      <c r="K39" s="168"/>
    </row>
    <row r="40" spans="2:11" s="139" customFormat="1" ht="51.75" thickBot="1" x14ac:dyDescent="0.3">
      <c r="B40" s="147" t="s">
        <v>1992</v>
      </c>
      <c r="C40" s="191" t="s">
        <v>1993</v>
      </c>
      <c r="D40" s="153" t="s">
        <v>2171</v>
      </c>
      <c r="E40" s="153" t="s">
        <v>2171</v>
      </c>
      <c r="F40" s="153" t="s">
        <v>2171</v>
      </c>
      <c r="G40" s="148" t="s">
        <v>2019</v>
      </c>
      <c r="H40" s="149" t="s">
        <v>2002</v>
      </c>
      <c r="I40" s="153" t="s">
        <v>2171</v>
      </c>
      <c r="J40" s="153" t="s">
        <v>2171</v>
      </c>
      <c r="K40" s="168"/>
    </row>
    <row r="41" spans="2:11" s="139" customFormat="1" ht="51.75" thickBot="1" x14ac:dyDescent="0.3">
      <c r="B41" s="147" t="s">
        <v>1994</v>
      </c>
      <c r="C41" s="191" t="s">
        <v>1995</v>
      </c>
      <c r="D41" s="153" t="s">
        <v>2171</v>
      </c>
      <c r="E41" s="153" t="s">
        <v>2171</v>
      </c>
      <c r="F41" s="153" t="s">
        <v>2171</v>
      </c>
      <c r="G41" s="148" t="s">
        <v>1698</v>
      </c>
      <c r="H41" s="149">
        <v>1264545</v>
      </c>
      <c r="I41" s="153" t="s">
        <v>2171</v>
      </c>
      <c r="J41" s="153" t="s">
        <v>2171</v>
      </c>
      <c r="K41" s="168"/>
    </row>
    <row r="42" spans="2:11" s="139" customFormat="1" ht="51.75" thickBot="1" x14ac:dyDescent="0.3">
      <c r="B42" s="147" t="s">
        <v>1996</v>
      </c>
      <c r="C42" s="191" t="s">
        <v>1997</v>
      </c>
      <c r="D42" s="153" t="s">
        <v>2171</v>
      </c>
      <c r="E42" s="153" t="s">
        <v>2171</v>
      </c>
      <c r="F42" s="153" t="s">
        <v>2171</v>
      </c>
      <c r="G42" s="168" t="s">
        <v>2003</v>
      </c>
      <c r="H42" s="168" t="s">
        <v>2003</v>
      </c>
      <c r="I42" s="153" t="s">
        <v>2171</v>
      </c>
      <c r="J42" s="153" t="s">
        <v>2171</v>
      </c>
      <c r="K42" s="168"/>
    </row>
    <row r="43" spans="2:11" s="139" customFormat="1" ht="64.5" thickBot="1" x14ac:dyDescent="0.3">
      <c r="B43" s="147" t="s">
        <v>1998</v>
      </c>
      <c r="C43" s="191" t="s">
        <v>1999</v>
      </c>
      <c r="D43" s="153" t="s">
        <v>2171</v>
      </c>
      <c r="E43" s="153" t="s">
        <v>2171</v>
      </c>
      <c r="F43" s="153" t="s">
        <v>2171</v>
      </c>
      <c r="G43" s="148" t="s">
        <v>1929</v>
      </c>
      <c r="H43" s="149" t="s">
        <v>1941</v>
      </c>
      <c r="I43" s="153" t="s">
        <v>2171</v>
      </c>
      <c r="J43" s="153" t="s">
        <v>2171</v>
      </c>
      <c r="K43" s="168"/>
    </row>
    <row r="44" spans="2:11" s="139" customFormat="1" ht="51.75" thickBot="1" x14ac:dyDescent="0.3">
      <c r="B44" s="147" t="s">
        <v>2004</v>
      </c>
      <c r="C44" s="191" t="s">
        <v>2005</v>
      </c>
      <c r="D44" s="153" t="s">
        <v>2171</v>
      </c>
      <c r="E44" s="153" t="s">
        <v>2171</v>
      </c>
      <c r="F44" s="153" t="s">
        <v>2171</v>
      </c>
      <c r="G44" s="148" t="s">
        <v>1929</v>
      </c>
      <c r="H44" s="149" t="s">
        <v>2006</v>
      </c>
      <c r="I44" s="153" t="s">
        <v>2171</v>
      </c>
      <c r="J44" s="153" t="s">
        <v>2171</v>
      </c>
      <c r="K44" s="168"/>
    </row>
    <row r="45" spans="2:11" s="139" customFormat="1" ht="64.5" thickBot="1" x14ac:dyDescent="0.3">
      <c r="B45" s="151" t="s">
        <v>1711</v>
      </c>
      <c r="C45" s="152" t="s">
        <v>1725</v>
      </c>
      <c r="D45" s="153" t="s">
        <v>2171</v>
      </c>
      <c r="E45" s="153" t="s">
        <v>2171</v>
      </c>
      <c r="F45" s="153" t="s">
        <v>2171</v>
      </c>
      <c r="G45" s="153" t="s">
        <v>860</v>
      </c>
      <c r="H45" s="154">
        <v>17500000</v>
      </c>
      <c r="I45" s="153" t="s">
        <v>2171</v>
      </c>
      <c r="J45" s="153" t="s">
        <v>2171</v>
      </c>
      <c r="K45" s="168"/>
    </row>
    <row r="46" spans="2:11" s="139" customFormat="1" ht="51.75" thickBot="1" x14ac:dyDescent="0.3">
      <c r="B46" s="147" t="s">
        <v>2007</v>
      </c>
      <c r="C46" s="191" t="s">
        <v>2008</v>
      </c>
      <c r="D46" s="153" t="s">
        <v>2171</v>
      </c>
      <c r="E46" s="153" t="s">
        <v>2171</v>
      </c>
      <c r="F46" s="153" t="s">
        <v>2171</v>
      </c>
      <c r="G46" s="153" t="s">
        <v>2095</v>
      </c>
      <c r="H46" s="154">
        <v>76000000</v>
      </c>
      <c r="I46" s="153" t="s">
        <v>2171</v>
      </c>
      <c r="J46" s="153" t="s">
        <v>2171</v>
      </c>
      <c r="K46" s="168"/>
    </row>
    <row r="47" spans="2:11" s="139" customFormat="1" ht="51.75" thickBot="1" x14ac:dyDescent="0.3">
      <c r="B47" s="151" t="s">
        <v>1709</v>
      </c>
      <c r="C47" s="152" t="s">
        <v>1710</v>
      </c>
      <c r="D47" s="153" t="s">
        <v>2171</v>
      </c>
      <c r="E47" s="153" t="s">
        <v>2171</v>
      </c>
      <c r="F47" s="153" t="s">
        <v>2171</v>
      </c>
      <c r="G47" s="153" t="s">
        <v>1727</v>
      </c>
      <c r="H47" s="154">
        <v>716100</v>
      </c>
      <c r="I47" s="153" t="s">
        <v>2171</v>
      </c>
      <c r="J47" s="153" t="s">
        <v>2171</v>
      </c>
      <c r="K47" s="168"/>
    </row>
    <row r="48" spans="2:11" s="139" customFormat="1" ht="64.5" thickBot="1" x14ac:dyDescent="0.3">
      <c r="B48" s="151" t="s">
        <v>1707</v>
      </c>
      <c r="C48" s="152" t="s">
        <v>1708</v>
      </c>
      <c r="D48" s="153" t="s">
        <v>2171</v>
      </c>
      <c r="E48" s="153" t="s">
        <v>2171</v>
      </c>
      <c r="F48" s="153" t="s">
        <v>2171</v>
      </c>
      <c r="G48" s="153" t="s">
        <v>860</v>
      </c>
      <c r="H48" s="154">
        <v>5900000</v>
      </c>
      <c r="I48" s="153" t="s">
        <v>2171</v>
      </c>
      <c r="J48" s="153" t="s">
        <v>2171</v>
      </c>
      <c r="K48" s="168"/>
    </row>
    <row r="49" spans="2:11" s="139" customFormat="1" ht="51.75" thickBot="1" x14ac:dyDescent="0.3">
      <c r="B49" s="151" t="s">
        <v>1705</v>
      </c>
      <c r="C49" s="152" t="s">
        <v>1706</v>
      </c>
      <c r="D49" s="153" t="s">
        <v>2171</v>
      </c>
      <c r="E49" s="153" t="s">
        <v>2171</v>
      </c>
      <c r="F49" s="153" t="s">
        <v>2171</v>
      </c>
      <c r="G49" s="153" t="s">
        <v>1729</v>
      </c>
      <c r="H49" s="154">
        <v>19670000</v>
      </c>
      <c r="I49" s="153" t="s">
        <v>2171</v>
      </c>
      <c r="J49" s="153" t="s">
        <v>2171</v>
      </c>
      <c r="K49" s="168"/>
    </row>
    <row r="50" spans="2:11" s="139" customFormat="1" ht="51.75" thickBot="1" x14ac:dyDescent="0.3">
      <c r="B50" s="151" t="s">
        <v>1703</v>
      </c>
      <c r="C50" s="152" t="s">
        <v>1704</v>
      </c>
      <c r="D50" s="153" t="s">
        <v>2171</v>
      </c>
      <c r="E50" s="153" t="s">
        <v>2171</v>
      </c>
      <c r="F50" s="153" t="s">
        <v>2171</v>
      </c>
      <c r="G50" s="153" t="s">
        <v>376</v>
      </c>
      <c r="H50" s="154">
        <v>16500000</v>
      </c>
      <c r="I50" s="153" t="s">
        <v>2171</v>
      </c>
      <c r="J50" s="153" t="s">
        <v>2171</v>
      </c>
      <c r="K50" s="168"/>
    </row>
    <row r="51" spans="2:11" s="139" customFormat="1" ht="64.5" thickBot="1" x14ac:dyDescent="0.3">
      <c r="B51" s="147" t="s">
        <v>2009</v>
      </c>
      <c r="C51" s="191" t="s">
        <v>2010</v>
      </c>
      <c r="D51" s="153" t="s">
        <v>2171</v>
      </c>
      <c r="E51" s="153" t="s">
        <v>2171</v>
      </c>
      <c r="F51" s="153" t="s">
        <v>2171</v>
      </c>
      <c r="G51" s="148" t="s">
        <v>1929</v>
      </c>
      <c r="H51" s="149" t="s">
        <v>1950</v>
      </c>
      <c r="I51" s="153" t="s">
        <v>2171</v>
      </c>
      <c r="J51" s="153" t="s">
        <v>2171</v>
      </c>
      <c r="K51" s="168"/>
    </row>
    <row r="52" spans="2:11" s="139" customFormat="1" ht="94.5" customHeight="1" thickBot="1" x14ac:dyDescent="0.3">
      <c r="B52" s="147" t="s">
        <v>2011</v>
      </c>
      <c r="C52" s="191" t="s">
        <v>2012</v>
      </c>
      <c r="D52" s="153" t="s">
        <v>2171</v>
      </c>
      <c r="E52" s="153" t="s">
        <v>2171</v>
      </c>
      <c r="F52" s="153" t="s">
        <v>2171</v>
      </c>
      <c r="G52" s="148" t="s">
        <v>2017</v>
      </c>
      <c r="H52" s="149" t="s">
        <v>2018</v>
      </c>
      <c r="I52" s="153" t="s">
        <v>2171</v>
      </c>
      <c r="J52" s="153" t="s">
        <v>2171</v>
      </c>
      <c r="K52" s="168"/>
    </row>
    <row r="53" spans="2:11" s="139" customFormat="1" ht="51.75" thickBot="1" x14ac:dyDescent="0.3">
      <c r="B53" s="147" t="s">
        <v>2013</v>
      </c>
      <c r="C53" s="191" t="s">
        <v>2014</v>
      </c>
      <c r="D53" s="153" t="s">
        <v>2171</v>
      </c>
      <c r="E53" s="153" t="s">
        <v>2171</v>
      </c>
      <c r="F53" s="153" t="s">
        <v>2171</v>
      </c>
      <c r="G53" s="148" t="s">
        <v>2019</v>
      </c>
      <c r="H53" s="149" t="s">
        <v>2002</v>
      </c>
      <c r="I53" s="153" t="s">
        <v>2171</v>
      </c>
      <c r="J53" s="153" t="s">
        <v>2171</v>
      </c>
      <c r="K53" s="168"/>
    </row>
    <row r="54" spans="2:11" s="139" customFormat="1" ht="77.25" thickBot="1" x14ac:dyDescent="0.3">
      <c r="B54" s="147" t="s">
        <v>2015</v>
      </c>
      <c r="C54" s="191" t="s">
        <v>2016</v>
      </c>
      <c r="D54" s="153" t="s">
        <v>2171</v>
      </c>
      <c r="E54" s="153" t="s">
        <v>2171</v>
      </c>
      <c r="F54" s="153" t="s">
        <v>2171</v>
      </c>
      <c r="G54" s="148" t="s">
        <v>2019</v>
      </c>
      <c r="H54" s="149" t="s">
        <v>2020</v>
      </c>
      <c r="I54" s="153" t="s">
        <v>2171</v>
      </c>
      <c r="J54" s="153" t="s">
        <v>2171</v>
      </c>
      <c r="K54" s="168"/>
    </row>
    <row r="55" spans="2:11" s="139" customFormat="1" ht="51.75" thickBot="1" x14ac:dyDescent="0.3">
      <c r="B55" s="147" t="s">
        <v>2021</v>
      </c>
      <c r="C55" s="191" t="s">
        <v>2022</v>
      </c>
      <c r="D55" s="153" t="s">
        <v>2171</v>
      </c>
      <c r="E55" s="153" t="s">
        <v>2171</v>
      </c>
      <c r="F55" s="153" t="s">
        <v>2171</v>
      </c>
      <c r="G55" s="148" t="s">
        <v>2019</v>
      </c>
      <c r="H55" s="149" t="s">
        <v>2025</v>
      </c>
      <c r="I55" s="153" t="s">
        <v>2171</v>
      </c>
      <c r="J55" s="153" t="s">
        <v>2171</v>
      </c>
      <c r="K55" s="168"/>
    </row>
    <row r="56" spans="2:11" s="139" customFormat="1" ht="64.5" thickBot="1" x14ac:dyDescent="0.3">
      <c r="B56" s="147" t="s">
        <v>2023</v>
      </c>
      <c r="C56" s="191" t="s">
        <v>2024</v>
      </c>
      <c r="D56" s="153" t="s">
        <v>2171</v>
      </c>
      <c r="E56" s="153" t="s">
        <v>2171</v>
      </c>
      <c r="F56" s="153" t="s">
        <v>2171</v>
      </c>
      <c r="G56" s="148" t="s">
        <v>1929</v>
      </c>
      <c r="H56" s="149" t="s">
        <v>1950</v>
      </c>
      <c r="I56" s="153" t="s">
        <v>2171</v>
      </c>
      <c r="J56" s="153" t="s">
        <v>2171</v>
      </c>
      <c r="K56" s="168"/>
    </row>
    <row r="57" spans="2:11" s="139" customFormat="1" ht="51.75" thickBot="1" x14ac:dyDescent="0.3">
      <c r="B57" s="151" t="s">
        <v>1701</v>
      </c>
      <c r="C57" s="152" t="s">
        <v>1702</v>
      </c>
      <c r="D57" s="153" t="s">
        <v>2171</v>
      </c>
      <c r="E57" s="153" t="s">
        <v>2171</v>
      </c>
      <c r="F57" s="153" t="s">
        <v>2171</v>
      </c>
      <c r="G57" s="153" t="s">
        <v>1726</v>
      </c>
      <c r="H57" s="154">
        <v>1150000</v>
      </c>
      <c r="I57" s="153" t="s">
        <v>2171</v>
      </c>
      <c r="J57" s="153" t="s">
        <v>2171</v>
      </c>
      <c r="K57" s="168"/>
    </row>
    <row r="58" spans="2:11" s="139" customFormat="1" ht="51.75" thickBot="1" x14ac:dyDescent="0.3">
      <c r="B58" s="147" t="s">
        <v>2026</v>
      </c>
      <c r="C58" s="191" t="s">
        <v>2027</v>
      </c>
      <c r="D58" s="153" t="s">
        <v>2171</v>
      </c>
      <c r="E58" s="153" t="s">
        <v>2171</v>
      </c>
      <c r="F58" s="153" t="s">
        <v>2171</v>
      </c>
      <c r="G58" s="168" t="s">
        <v>2114</v>
      </c>
      <c r="H58" s="168" t="s">
        <v>2114</v>
      </c>
      <c r="I58" s="153" t="s">
        <v>2171</v>
      </c>
      <c r="J58" s="153" t="s">
        <v>2171</v>
      </c>
      <c r="K58" s="168"/>
    </row>
    <row r="59" spans="2:11" s="139" customFormat="1" ht="51.75" thickBot="1" x14ac:dyDescent="0.3">
      <c r="B59" s="147" t="s">
        <v>2028</v>
      </c>
      <c r="C59" s="191" t="s">
        <v>2029</v>
      </c>
      <c r="D59" s="153" t="s">
        <v>2171</v>
      </c>
      <c r="E59" s="153" t="s">
        <v>2171</v>
      </c>
      <c r="F59" s="153" t="s">
        <v>2171</v>
      </c>
      <c r="G59" s="148" t="s">
        <v>2019</v>
      </c>
      <c r="H59" s="149" t="s">
        <v>2002</v>
      </c>
      <c r="I59" s="153" t="s">
        <v>2171</v>
      </c>
      <c r="J59" s="153" t="s">
        <v>2171</v>
      </c>
      <c r="K59" s="168"/>
    </row>
    <row r="60" spans="2:11" s="139" customFormat="1" ht="51.75" thickBot="1" x14ac:dyDescent="0.3">
      <c r="B60" s="147" t="s">
        <v>2030</v>
      </c>
      <c r="C60" s="191" t="s">
        <v>2031</v>
      </c>
      <c r="D60" s="153" t="s">
        <v>2171</v>
      </c>
      <c r="E60" s="153" t="s">
        <v>2171</v>
      </c>
      <c r="F60" s="153" t="s">
        <v>2171</v>
      </c>
      <c r="G60" s="148" t="s">
        <v>1929</v>
      </c>
      <c r="H60" s="149" t="s">
        <v>1930</v>
      </c>
      <c r="I60" s="153" t="s">
        <v>2171</v>
      </c>
      <c r="J60" s="153" t="s">
        <v>2171</v>
      </c>
      <c r="K60" s="168"/>
    </row>
    <row r="61" spans="2:11" s="139" customFormat="1" ht="51.75" thickBot="1" x14ac:dyDescent="0.3">
      <c r="B61" s="151" t="s">
        <v>1699</v>
      </c>
      <c r="C61" s="152" t="s">
        <v>1700</v>
      </c>
      <c r="D61" s="153" t="s">
        <v>2171</v>
      </c>
      <c r="E61" s="153" t="s">
        <v>2171</v>
      </c>
      <c r="F61" s="153" t="s">
        <v>2171</v>
      </c>
      <c r="G61" s="153" t="s">
        <v>550</v>
      </c>
      <c r="H61" s="154">
        <v>935714.24</v>
      </c>
      <c r="I61" s="153" t="s">
        <v>2171</v>
      </c>
      <c r="J61" s="153" t="s">
        <v>2171</v>
      </c>
      <c r="K61" s="168"/>
    </row>
    <row r="62" spans="2:11" s="139" customFormat="1" ht="51.75" thickBot="1" x14ac:dyDescent="0.3">
      <c r="B62" s="151" t="s">
        <v>1696</v>
      </c>
      <c r="C62" s="152" t="s">
        <v>1697</v>
      </c>
      <c r="D62" s="153" t="s">
        <v>2171</v>
      </c>
      <c r="E62" s="153" t="s">
        <v>2171</v>
      </c>
      <c r="F62" s="153" t="s">
        <v>2171</v>
      </c>
      <c r="G62" s="153" t="s">
        <v>1698</v>
      </c>
      <c r="H62" s="154">
        <v>772920</v>
      </c>
      <c r="I62" s="153" t="s">
        <v>2171</v>
      </c>
      <c r="J62" s="153" t="s">
        <v>2171</v>
      </c>
      <c r="K62" s="168"/>
    </row>
    <row r="63" spans="2:11" s="139" customFormat="1" ht="51.75" thickBot="1" x14ac:dyDescent="0.3">
      <c r="B63" s="147" t="s">
        <v>2033</v>
      </c>
      <c r="C63" s="191" t="s">
        <v>2034</v>
      </c>
      <c r="D63" s="153" t="s">
        <v>2171</v>
      </c>
      <c r="E63" s="153" t="s">
        <v>2171</v>
      </c>
      <c r="F63" s="153" t="s">
        <v>2171</v>
      </c>
      <c r="G63" s="153" t="s">
        <v>2096</v>
      </c>
      <c r="H63" s="154">
        <v>3500000</v>
      </c>
      <c r="I63" s="153" t="s">
        <v>2171</v>
      </c>
      <c r="J63" s="153" t="s">
        <v>2171</v>
      </c>
      <c r="K63" s="168"/>
    </row>
    <row r="64" spans="2:11" s="139" customFormat="1" ht="64.5" thickBot="1" x14ac:dyDescent="0.3">
      <c r="B64" s="147" t="s">
        <v>2035</v>
      </c>
      <c r="C64" s="191" t="s">
        <v>2036</v>
      </c>
      <c r="D64" s="153" t="s">
        <v>2171</v>
      </c>
      <c r="E64" s="153" t="s">
        <v>2171</v>
      </c>
      <c r="F64" s="153" t="s">
        <v>2171</v>
      </c>
      <c r="G64" s="148" t="s">
        <v>2017</v>
      </c>
      <c r="H64" s="149" t="s">
        <v>2043</v>
      </c>
      <c r="I64" s="153" t="s">
        <v>2171</v>
      </c>
      <c r="J64" s="153" t="s">
        <v>2171</v>
      </c>
      <c r="K64" s="168"/>
    </row>
    <row r="65" spans="2:11" s="139" customFormat="1" ht="51.75" thickBot="1" x14ac:dyDescent="0.3">
      <c r="B65" s="147" t="s">
        <v>2037</v>
      </c>
      <c r="C65" s="191" t="s">
        <v>2038</v>
      </c>
      <c r="D65" s="153" t="s">
        <v>2171</v>
      </c>
      <c r="E65" s="153" t="s">
        <v>2171</v>
      </c>
      <c r="F65" s="153" t="s">
        <v>2171</v>
      </c>
      <c r="G65" s="148" t="s">
        <v>2118</v>
      </c>
      <c r="H65" s="154">
        <v>28500000</v>
      </c>
      <c r="I65" s="153" t="s">
        <v>2171</v>
      </c>
      <c r="J65" s="153" t="s">
        <v>2171</v>
      </c>
      <c r="K65" s="168"/>
    </row>
    <row r="66" spans="2:11" s="139" customFormat="1" ht="51.75" thickBot="1" x14ac:dyDescent="0.3">
      <c r="B66" s="147" t="s">
        <v>2039</v>
      </c>
      <c r="C66" s="191" t="s">
        <v>2040</v>
      </c>
      <c r="D66" s="153" t="s">
        <v>2171</v>
      </c>
      <c r="E66" s="153" t="s">
        <v>2171</v>
      </c>
      <c r="F66" s="153" t="s">
        <v>2171</v>
      </c>
      <c r="G66" s="148" t="s">
        <v>1929</v>
      </c>
      <c r="H66" s="149" t="s">
        <v>2044</v>
      </c>
      <c r="I66" s="153" t="s">
        <v>2171</v>
      </c>
      <c r="J66" s="153" t="s">
        <v>2171</v>
      </c>
      <c r="K66" s="168"/>
    </row>
    <row r="67" spans="2:11" s="139" customFormat="1" ht="64.5" thickBot="1" x14ac:dyDescent="0.3">
      <c r="B67" s="147" t="s">
        <v>2041</v>
      </c>
      <c r="C67" s="191" t="s">
        <v>2042</v>
      </c>
      <c r="D67" s="153" t="s">
        <v>2171</v>
      </c>
      <c r="E67" s="153" t="s">
        <v>2171</v>
      </c>
      <c r="F67" s="153" t="s">
        <v>2171</v>
      </c>
      <c r="G67" s="148" t="s">
        <v>2019</v>
      </c>
      <c r="H67" s="149" t="s">
        <v>2045</v>
      </c>
      <c r="I67" s="153" t="s">
        <v>2171</v>
      </c>
      <c r="J67" s="153" t="s">
        <v>2171</v>
      </c>
      <c r="K67" s="168"/>
    </row>
    <row r="68" spans="2:11" s="139" customFormat="1" ht="64.5" thickBot="1" x14ac:dyDescent="0.3">
      <c r="B68" s="147" t="s">
        <v>2046</v>
      </c>
      <c r="C68" s="191" t="s">
        <v>2047</v>
      </c>
      <c r="D68" s="153" t="s">
        <v>2171</v>
      </c>
      <c r="E68" s="153" t="s">
        <v>2171</v>
      </c>
      <c r="F68" s="153" t="s">
        <v>2171</v>
      </c>
      <c r="G68" s="148" t="s">
        <v>2019</v>
      </c>
      <c r="H68" s="149" t="s">
        <v>2045</v>
      </c>
      <c r="I68" s="153" t="s">
        <v>2171</v>
      </c>
      <c r="J68" s="153" t="s">
        <v>2171</v>
      </c>
      <c r="K68" s="168"/>
    </row>
    <row r="69" spans="2:11" s="139" customFormat="1" ht="64.5" thickBot="1" x14ac:dyDescent="0.3">
      <c r="B69" s="147" t="s">
        <v>2048</v>
      </c>
      <c r="C69" s="191" t="s">
        <v>2049</v>
      </c>
      <c r="D69" s="153" t="s">
        <v>2171</v>
      </c>
      <c r="E69" s="153" t="s">
        <v>2171</v>
      </c>
      <c r="F69" s="153" t="s">
        <v>2171</v>
      </c>
      <c r="G69" s="148" t="s">
        <v>1929</v>
      </c>
      <c r="H69" s="149" t="s">
        <v>1950</v>
      </c>
      <c r="I69" s="153" t="s">
        <v>2171</v>
      </c>
      <c r="J69" s="153" t="s">
        <v>2171</v>
      </c>
      <c r="K69" s="168"/>
    </row>
    <row r="70" spans="2:11" s="139" customFormat="1" ht="90" thickBot="1" x14ac:dyDescent="0.3">
      <c r="B70" s="147" t="s">
        <v>2050</v>
      </c>
      <c r="C70" s="191" t="s">
        <v>2051</v>
      </c>
      <c r="D70" s="153" t="s">
        <v>2171</v>
      </c>
      <c r="E70" s="153" t="s">
        <v>2171</v>
      </c>
      <c r="F70" s="153" t="s">
        <v>2171</v>
      </c>
      <c r="G70" s="148" t="s">
        <v>1929</v>
      </c>
      <c r="H70" s="149" t="s">
        <v>1941</v>
      </c>
      <c r="I70" s="153" t="s">
        <v>2171</v>
      </c>
      <c r="J70" s="153" t="s">
        <v>2171</v>
      </c>
      <c r="K70" s="168"/>
    </row>
    <row r="71" spans="2:11" s="139" customFormat="1" ht="64.5" thickBot="1" x14ac:dyDescent="0.3">
      <c r="B71" s="147" t="s">
        <v>2052</v>
      </c>
      <c r="C71" s="191" t="s">
        <v>2053</v>
      </c>
      <c r="D71" s="153" t="s">
        <v>2171</v>
      </c>
      <c r="E71" s="153" t="s">
        <v>2171</v>
      </c>
      <c r="F71" s="153" t="s">
        <v>2171</v>
      </c>
      <c r="G71" s="168" t="s">
        <v>2062</v>
      </c>
      <c r="H71" s="168" t="s">
        <v>2063</v>
      </c>
      <c r="I71" s="153" t="s">
        <v>2171</v>
      </c>
      <c r="J71" s="153" t="s">
        <v>2171</v>
      </c>
      <c r="K71" s="168"/>
    </row>
    <row r="72" spans="2:11" s="139" customFormat="1" ht="53.25" customHeight="1" thickBot="1" x14ac:dyDescent="0.3">
      <c r="B72" s="147" t="s">
        <v>2054</v>
      </c>
      <c r="C72" s="191" t="s">
        <v>2055</v>
      </c>
      <c r="D72" s="153" t="s">
        <v>2171</v>
      </c>
      <c r="E72" s="153" t="s">
        <v>2171</v>
      </c>
      <c r="F72" s="153" t="s">
        <v>2171</v>
      </c>
      <c r="G72" s="148" t="s">
        <v>2098</v>
      </c>
      <c r="H72" s="149">
        <v>3934000</v>
      </c>
      <c r="I72" s="153" t="s">
        <v>2171</v>
      </c>
      <c r="J72" s="153" t="s">
        <v>2171</v>
      </c>
      <c r="K72" s="168"/>
    </row>
    <row r="73" spans="2:11" s="139" customFormat="1" ht="51.75" thickBot="1" x14ac:dyDescent="0.3">
      <c r="B73" s="147" t="s">
        <v>2056</v>
      </c>
      <c r="C73" s="191" t="s">
        <v>2057</v>
      </c>
      <c r="D73" s="153" t="s">
        <v>2171</v>
      </c>
      <c r="E73" s="153" t="s">
        <v>2171</v>
      </c>
      <c r="F73" s="153" t="s">
        <v>2171</v>
      </c>
      <c r="G73" s="148" t="s">
        <v>2064</v>
      </c>
      <c r="H73" s="149">
        <v>950000</v>
      </c>
      <c r="I73" s="153" t="s">
        <v>2171</v>
      </c>
      <c r="J73" s="153" t="s">
        <v>2171</v>
      </c>
      <c r="K73" s="168"/>
    </row>
    <row r="74" spans="2:11" s="139" customFormat="1" ht="51.75" thickBot="1" x14ac:dyDescent="0.3">
      <c r="B74" s="147" t="s">
        <v>2058</v>
      </c>
      <c r="C74" s="191" t="s">
        <v>2059</v>
      </c>
      <c r="D74" s="153" t="s">
        <v>2171</v>
      </c>
      <c r="E74" s="153" t="s">
        <v>2171</v>
      </c>
      <c r="F74" s="153" t="s">
        <v>2171</v>
      </c>
      <c r="G74" s="148" t="s">
        <v>2066</v>
      </c>
      <c r="H74" s="149">
        <v>1000000</v>
      </c>
      <c r="I74" s="153" t="s">
        <v>2171</v>
      </c>
      <c r="J74" s="153" t="s">
        <v>2171</v>
      </c>
      <c r="K74" s="168"/>
    </row>
    <row r="75" spans="2:11" s="139" customFormat="1" ht="51.75" thickBot="1" x14ac:dyDescent="0.3">
      <c r="B75" s="147" t="s">
        <v>2060</v>
      </c>
      <c r="C75" s="191" t="s">
        <v>2061</v>
      </c>
      <c r="D75" s="153" t="s">
        <v>2171</v>
      </c>
      <c r="E75" s="153" t="s">
        <v>2171</v>
      </c>
      <c r="F75" s="153" t="s">
        <v>2171</v>
      </c>
      <c r="G75" s="168" t="s">
        <v>2119</v>
      </c>
      <c r="H75" s="168" t="s">
        <v>2119</v>
      </c>
      <c r="I75" s="153" t="s">
        <v>2171</v>
      </c>
      <c r="J75" s="153" t="s">
        <v>2171</v>
      </c>
      <c r="K75" s="168"/>
    </row>
    <row r="76" spans="2:11" s="139" customFormat="1" ht="102.75" thickBot="1" x14ac:dyDescent="0.3">
      <c r="B76" s="147" t="s">
        <v>2068</v>
      </c>
      <c r="C76" s="191" t="s">
        <v>2069</v>
      </c>
      <c r="D76" s="153" t="s">
        <v>2171</v>
      </c>
      <c r="E76" s="153" t="s">
        <v>2171</v>
      </c>
      <c r="F76" s="153" t="s">
        <v>2171</v>
      </c>
      <c r="G76" s="148" t="s">
        <v>2064</v>
      </c>
      <c r="H76" s="149" t="s">
        <v>2065</v>
      </c>
      <c r="I76" s="153" t="s">
        <v>2171</v>
      </c>
      <c r="J76" s="153" t="s">
        <v>2171</v>
      </c>
      <c r="K76" s="168"/>
    </row>
    <row r="77" spans="2:11" s="139" customFormat="1" ht="51.75" thickBot="1" x14ac:dyDescent="0.3">
      <c r="B77" s="147" t="s">
        <v>2070</v>
      </c>
      <c r="C77" s="191" t="s">
        <v>2092</v>
      </c>
      <c r="D77" s="153" t="s">
        <v>2171</v>
      </c>
      <c r="E77" s="153" t="s">
        <v>2171</v>
      </c>
      <c r="F77" s="153" t="s">
        <v>2171</v>
      </c>
      <c r="G77" s="148" t="s">
        <v>49</v>
      </c>
      <c r="H77" s="149" t="s">
        <v>2075</v>
      </c>
      <c r="I77" s="153" t="s">
        <v>2171</v>
      </c>
      <c r="J77" s="153" t="s">
        <v>2171</v>
      </c>
      <c r="K77" s="168"/>
    </row>
    <row r="78" spans="2:11" s="139" customFormat="1" ht="64.5" thickBot="1" x14ac:dyDescent="0.3">
      <c r="B78" s="147" t="s">
        <v>2071</v>
      </c>
      <c r="C78" s="191" t="s">
        <v>2072</v>
      </c>
      <c r="D78" s="153" t="s">
        <v>2171</v>
      </c>
      <c r="E78" s="153" t="s">
        <v>2171</v>
      </c>
      <c r="F78" s="153" t="s">
        <v>2171</v>
      </c>
      <c r="G78" s="148" t="s">
        <v>2064</v>
      </c>
      <c r="H78" s="149" t="s">
        <v>2065</v>
      </c>
      <c r="I78" s="153" t="s">
        <v>2171</v>
      </c>
      <c r="J78" s="153" t="s">
        <v>2171</v>
      </c>
      <c r="K78" s="168"/>
    </row>
    <row r="79" spans="2:11" s="139" customFormat="1" ht="51.75" thickBot="1" x14ac:dyDescent="0.3">
      <c r="B79" s="147" t="s">
        <v>2073</v>
      </c>
      <c r="C79" s="191" t="s">
        <v>2074</v>
      </c>
      <c r="D79" s="153" t="s">
        <v>2171</v>
      </c>
      <c r="E79" s="153" t="s">
        <v>2171</v>
      </c>
      <c r="F79" s="153" t="s">
        <v>2171</v>
      </c>
      <c r="G79" s="155" t="s">
        <v>2099</v>
      </c>
      <c r="H79" s="154">
        <v>6744000</v>
      </c>
      <c r="I79" s="153" t="s">
        <v>2171</v>
      </c>
      <c r="J79" s="153" t="s">
        <v>2171</v>
      </c>
      <c r="K79" s="168"/>
    </row>
    <row r="80" spans="2:11" s="139" customFormat="1" ht="150.75" customHeight="1" thickBot="1" x14ac:dyDescent="0.3">
      <c r="B80" s="147" t="s">
        <v>2076</v>
      </c>
      <c r="C80" s="191" t="s">
        <v>2077</v>
      </c>
      <c r="D80" s="190" t="s">
        <v>2128</v>
      </c>
      <c r="E80" s="190" t="s">
        <v>2129</v>
      </c>
      <c r="F80" s="156" t="s">
        <v>2130</v>
      </c>
      <c r="G80" s="156" t="s">
        <v>860</v>
      </c>
      <c r="H80" s="157">
        <v>6500000</v>
      </c>
      <c r="I80" s="194" t="s">
        <v>2132</v>
      </c>
      <c r="J80" s="168" t="s">
        <v>2131</v>
      </c>
      <c r="K80" s="168"/>
    </row>
    <row r="81" spans="2:11" s="139" customFormat="1" ht="179.25" thickBot="1" x14ac:dyDescent="0.3">
      <c r="B81" s="147" t="s">
        <v>2078</v>
      </c>
      <c r="C81" s="191" t="s">
        <v>1282</v>
      </c>
      <c r="D81" s="168" t="s">
        <v>2172</v>
      </c>
      <c r="E81" s="168" t="s">
        <v>2173</v>
      </c>
      <c r="F81" s="168" t="s">
        <v>2174</v>
      </c>
      <c r="G81" s="168" t="s">
        <v>2174</v>
      </c>
      <c r="H81" s="168" t="s">
        <v>2175</v>
      </c>
      <c r="I81" s="168" t="s">
        <v>2176</v>
      </c>
      <c r="J81" s="168" t="s">
        <v>2238</v>
      </c>
      <c r="K81" s="168"/>
    </row>
    <row r="82" spans="2:11" s="139" customFormat="1" ht="108" customHeight="1" thickBot="1" x14ac:dyDescent="0.3">
      <c r="B82" s="147" t="s">
        <v>2079</v>
      </c>
      <c r="C82" s="191" t="s">
        <v>2080</v>
      </c>
      <c r="D82" s="182" t="s">
        <v>2199</v>
      </c>
      <c r="E82" s="168" t="s">
        <v>2134</v>
      </c>
      <c r="F82" s="168" t="s">
        <v>2200</v>
      </c>
      <c r="G82" s="168" t="s">
        <v>2201</v>
      </c>
      <c r="H82" s="168" t="s">
        <v>2202</v>
      </c>
      <c r="I82" s="168" t="s">
        <v>2203</v>
      </c>
      <c r="J82" s="168" t="s">
        <v>2239</v>
      </c>
      <c r="K82" s="168"/>
    </row>
    <row r="83" spans="2:11" s="139" customFormat="1" ht="102.75" customHeight="1" thickBot="1" x14ac:dyDescent="0.3">
      <c r="B83" s="147" t="s">
        <v>2081</v>
      </c>
      <c r="C83" s="191" t="s">
        <v>2082</v>
      </c>
      <c r="D83" s="183" t="s">
        <v>2204</v>
      </c>
      <c r="E83" s="168" t="s">
        <v>2134</v>
      </c>
      <c r="F83" s="168" t="s">
        <v>2205</v>
      </c>
      <c r="G83" s="168" t="s">
        <v>2206</v>
      </c>
      <c r="H83" s="168" t="s">
        <v>2207</v>
      </c>
      <c r="I83" s="168" t="s">
        <v>2208</v>
      </c>
      <c r="J83" s="168" t="s">
        <v>2240</v>
      </c>
      <c r="K83" s="168"/>
    </row>
    <row r="84" spans="2:11" s="139" customFormat="1" ht="115.5" thickBot="1" x14ac:dyDescent="0.3">
      <c r="B84" s="147" t="s">
        <v>2083</v>
      </c>
      <c r="C84" s="191" t="s">
        <v>2084</v>
      </c>
      <c r="D84" s="191" t="s">
        <v>2084</v>
      </c>
      <c r="E84" s="168" t="s">
        <v>2177</v>
      </c>
      <c r="F84" s="168" t="s">
        <v>2178</v>
      </c>
      <c r="G84" s="168" t="s">
        <v>2178</v>
      </c>
      <c r="H84" s="168" t="s">
        <v>2179</v>
      </c>
      <c r="I84" s="168" t="s">
        <v>2180</v>
      </c>
      <c r="J84" s="168" t="s">
        <v>2241</v>
      </c>
      <c r="K84" s="168"/>
    </row>
    <row r="85" spans="2:11" s="139" customFormat="1" ht="86.25" customHeight="1" thickBot="1" x14ac:dyDescent="0.3">
      <c r="B85" s="147" t="s">
        <v>2085</v>
      </c>
      <c r="C85" s="191" t="s">
        <v>2086</v>
      </c>
      <c r="D85" s="182" t="s">
        <v>2209</v>
      </c>
      <c r="E85" s="168" t="s">
        <v>2134</v>
      </c>
      <c r="F85" s="168" t="s">
        <v>2210</v>
      </c>
      <c r="G85" s="168" t="s">
        <v>2211</v>
      </c>
      <c r="H85" s="168" t="s">
        <v>2212</v>
      </c>
      <c r="I85" s="168" t="s">
        <v>2213</v>
      </c>
      <c r="J85" s="168" t="s">
        <v>2242</v>
      </c>
      <c r="K85" s="168"/>
    </row>
    <row r="86" spans="2:11" s="139" customFormat="1" ht="105.75" customHeight="1" thickBot="1" x14ac:dyDescent="0.3">
      <c r="B86" s="147" t="s">
        <v>2087</v>
      </c>
      <c r="C86" s="191" t="s">
        <v>2088</v>
      </c>
      <c r="D86" s="183" t="s">
        <v>2214</v>
      </c>
      <c r="E86" s="168" t="s">
        <v>2134</v>
      </c>
      <c r="F86" s="168" t="s">
        <v>2216</v>
      </c>
      <c r="G86" s="168" t="s">
        <v>2215</v>
      </c>
      <c r="H86" s="168" t="s">
        <v>2217</v>
      </c>
      <c r="I86" s="168" t="s">
        <v>2218</v>
      </c>
      <c r="J86" s="168" t="s">
        <v>2243</v>
      </c>
      <c r="K86" s="168"/>
    </row>
    <row r="87" spans="2:11" s="139" customFormat="1" ht="385.5" customHeight="1" thickBot="1" x14ac:dyDescent="0.3">
      <c r="B87" s="147" t="s">
        <v>2089</v>
      </c>
      <c r="C87" s="191" t="s">
        <v>2124</v>
      </c>
      <c r="D87" s="168" t="s">
        <v>2181</v>
      </c>
      <c r="E87" s="168" t="s">
        <v>2182</v>
      </c>
      <c r="F87" s="168" t="s">
        <v>2183</v>
      </c>
      <c r="G87" s="168" t="s">
        <v>2183</v>
      </c>
      <c r="H87" s="168" t="s">
        <v>2183</v>
      </c>
      <c r="I87" s="168" t="s">
        <v>2218</v>
      </c>
      <c r="J87" s="197" t="s">
        <v>2244</v>
      </c>
      <c r="K87" s="197" t="s">
        <v>2245</v>
      </c>
    </row>
    <row r="88" spans="2:11" s="139" customFormat="1" ht="105.75" customHeight="1" thickBot="1" x14ac:dyDescent="0.3">
      <c r="B88" s="147" t="s">
        <v>2120</v>
      </c>
      <c r="C88" s="191" t="s">
        <v>2125</v>
      </c>
      <c r="D88" s="182" t="s">
        <v>2219</v>
      </c>
      <c r="E88" s="168" t="s">
        <v>2134</v>
      </c>
      <c r="F88" s="168" t="s">
        <v>2216</v>
      </c>
      <c r="G88" s="168" t="s">
        <v>2215</v>
      </c>
      <c r="H88" s="168" t="s">
        <v>2217</v>
      </c>
      <c r="I88" s="168" t="s">
        <v>2218</v>
      </c>
      <c r="J88" s="168" t="s">
        <v>2246</v>
      </c>
      <c r="K88" s="168"/>
    </row>
    <row r="89" spans="2:11" s="139" customFormat="1" ht="315" customHeight="1" thickBot="1" x14ac:dyDescent="0.3">
      <c r="B89" s="147" t="s">
        <v>2121</v>
      </c>
      <c r="C89" s="191" t="s">
        <v>1296</v>
      </c>
      <c r="D89" s="194" t="s">
        <v>2133</v>
      </c>
      <c r="E89" s="156" t="s">
        <v>2134</v>
      </c>
      <c r="F89" s="156" t="s">
        <v>2248</v>
      </c>
      <c r="G89" s="156" t="s">
        <v>2248</v>
      </c>
      <c r="H89" s="156" t="s">
        <v>2248</v>
      </c>
      <c r="I89" s="168" t="s">
        <v>2249</v>
      </c>
      <c r="J89" s="168" t="s">
        <v>2276</v>
      </c>
      <c r="K89" s="168"/>
    </row>
    <row r="90" spans="2:11" s="139" customFormat="1" ht="105.75" customHeight="1" thickBot="1" x14ac:dyDescent="0.3">
      <c r="B90" s="147" t="s">
        <v>2122</v>
      </c>
      <c r="C90" s="191" t="s">
        <v>2126</v>
      </c>
      <c r="D90" s="182" t="s">
        <v>2220</v>
      </c>
      <c r="E90" s="168" t="s">
        <v>2134</v>
      </c>
      <c r="F90" s="168" t="s">
        <v>2205</v>
      </c>
      <c r="G90" s="168" t="s">
        <v>2221</v>
      </c>
      <c r="H90" s="168" t="s">
        <v>2207</v>
      </c>
      <c r="I90" s="168" t="s">
        <v>2222</v>
      </c>
      <c r="J90" s="168" t="s">
        <v>2247</v>
      </c>
      <c r="K90" s="168"/>
    </row>
    <row r="91" spans="2:11" s="139" customFormat="1" ht="41.25" customHeight="1" thickBot="1" x14ac:dyDescent="0.3">
      <c r="B91" s="147" t="s">
        <v>2123</v>
      </c>
      <c r="C91" s="191" t="s">
        <v>2127</v>
      </c>
      <c r="D91" s="168" t="s">
        <v>2131</v>
      </c>
      <c r="E91" s="168" t="s">
        <v>2131</v>
      </c>
      <c r="F91" s="168" t="s">
        <v>2131</v>
      </c>
      <c r="G91" s="168" t="s">
        <v>2131</v>
      </c>
      <c r="H91" s="168" t="s">
        <v>2131</v>
      </c>
      <c r="I91" s="168" t="s">
        <v>2131</v>
      </c>
      <c r="J91" s="168" t="s">
        <v>2131</v>
      </c>
      <c r="K91" s="168"/>
    </row>
    <row r="92" spans="2:11" s="139" customFormat="1" ht="140.25" customHeight="1" thickBot="1" x14ac:dyDescent="0.3">
      <c r="B92" s="184" t="s">
        <v>2223</v>
      </c>
      <c r="C92" s="168" t="s">
        <v>2224</v>
      </c>
      <c r="D92" s="168" t="s">
        <v>2225</v>
      </c>
      <c r="E92" s="188" t="s">
        <v>2134</v>
      </c>
      <c r="F92" s="168" t="s">
        <v>2205</v>
      </c>
      <c r="G92" s="188" t="s">
        <v>2206</v>
      </c>
      <c r="H92" s="168" t="s">
        <v>2226</v>
      </c>
      <c r="I92" s="168" t="s">
        <v>2227</v>
      </c>
      <c r="J92" s="168" t="s">
        <v>2250</v>
      </c>
      <c r="K92" s="189"/>
    </row>
    <row r="93" spans="2:11" s="139" customFormat="1" ht="198" customHeight="1" thickBot="1" x14ac:dyDescent="0.3">
      <c r="B93" s="184" t="s">
        <v>2229</v>
      </c>
      <c r="C93" s="168" t="s">
        <v>2230</v>
      </c>
      <c r="D93" s="168" t="s">
        <v>2231</v>
      </c>
      <c r="E93" s="188" t="s">
        <v>2134</v>
      </c>
      <c r="F93" s="168" t="s">
        <v>2232</v>
      </c>
      <c r="G93" s="188" t="s">
        <v>2233</v>
      </c>
      <c r="H93" s="168" t="s">
        <v>2234</v>
      </c>
      <c r="I93" s="188" t="s">
        <v>2235</v>
      </c>
      <c r="J93" s="168" t="s">
        <v>2251</v>
      </c>
      <c r="K93" s="189"/>
    </row>
    <row r="94" spans="2:11" s="139" customFormat="1" ht="142.5" customHeight="1" thickBot="1" x14ac:dyDescent="0.3">
      <c r="B94" s="184" t="s">
        <v>2228</v>
      </c>
      <c r="C94" s="168" t="s">
        <v>2236</v>
      </c>
      <c r="D94" s="168" t="s">
        <v>2237</v>
      </c>
      <c r="E94" s="188" t="s">
        <v>2134</v>
      </c>
      <c r="F94" s="168" t="s">
        <v>2216</v>
      </c>
      <c r="G94" s="168" t="s">
        <v>2215</v>
      </c>
      <c r="H94" s="188" t="s">
        <v>2065</v>
      </c>
      <c r="I94" s="168" t="s">
        <v>2218</v>
      </c>
      <c r="J94" s="168" t="s">
        <v>2252</v>
      </c>
      <c r="K94" s="189"/>
    </row>
    <row r="95" spans="2:11" s="139" customFormat="1" ht="142.5" customHeight="1" thickBot="1" x14ac:dyDescent="0.3">
      <c r="B95" s="200" t="s">
        <v>2302</v>
      </c>
      <c r="C95" s="201" t="s">
        <v>2303</v>
      </c>
      <c r="D95" s="168"/>
      <c r="E95" s="168"/>
      <c r="F95" s="168"/>
      <c r="G95" s="168"/>
      <c r="H95" s="168"/>
      <c r="I95" s="168"/>
      <c r="J95" s="168"/>
      <c r="K95" s="168"/>
    </row>
    <row r="96" spans="2:11" s="139" customFormat="1" ht="16.5" customHeight="1" thickBot="1" x14ac:dyDescent="0.3">
      <c r="B96" s="416" t="s">
        <v>742</v>
      </c>
      <c r="C96" s="417"/>
      <c r="D96" s="417"/>
      <c r="E96" s="417"/>
      <c r="F96" s="417"/>
      <c r="G96" s="417"/>
      <c r="H96" s="417"/>
      <c r="I96" s="417"/>
      <c r="J96" s="417"/>
      <c r="K96" s="418"/>
    </row>
    <row r="97" spans="2:11" s="158" customFormat="1" ht="16.5" customHeight="1" thickBot="1" x14ac:dyDescent="0.3">
      <c r="B97" s="419" t="s">
        <v>2109</v>
      </c>
      <c r="C97" s="420"/>
      <c r="D97" s="420"/>
      <c r="E97" s="420"/>
      <c r="F97" s="420"/>
      <c r="G97" s="420"/>
      <c r="H97" s="420"/>
      <c r="I97" s="420"/>
      <c r="J97" s="420"/>
      <c r="K97" s="421"/>
    </row>
    <row r="98" spans="2:11" s="139" customFormat="1" ht="51.75" thickBot="1" x14ac:dyDescent="0.3">
      <c r="B98" s="190" t="s">
        <v>1562</v>
      </c>
      <c r="C98" s="192" t="s">
        <v>1563</v>
      </c>
      <c r="D98" s="153" t="s">
        <v>2171</v>
      </c>
      <c r="E98" s="153" t="s">
        <v>2171</v>
      </c>
      <c r="F98" s="153" t="s">
        <v>2171</v>
      </c>
      <c r="G98" s="169" t="s">
        <v>1564</v>
      </c>
      <c r="H98" s="159">
        <v>11000</v>
      </c>
      <c r="I98" s="153" t="s">
        <v>2171</v>
      </c>
      <c r="J98" s="153" t="s">
        <v>2171</v>
      </c>
      <c r="K98" s="168"/>
    </row>
    <row r="99" spans="2:11" s="139" customFormat="1" ht="51.75" thickBot="1" x14ac:dyDescent="0.3">
      <c r="B99" s="193" t="s">
        <v>1568</v>
      </c>
      <c r="C99" s="194" t="s">
        <v>1569</v>
      </c>
      <c r="D99" s="153" t="s">
        <v>2171</v>
      </c>
      <c r="E99" s="153" t="s">
        <v>2171</v>
      </c>
      <c r="F99" s="153" t="s">
        <v>2171</v>
      </c>
      <c r="G99" s="156" t="s">
        <v>1573</v>
      </c>
      <c r="H99" s="157">
        <v>1390000</v>
      </c>
      <c r="I99" s="153" t="s">
        <v>2171</v>
      </c>
      <c r="J99" s="153" t="s">
        <v>2171</v>
      </c>
      <c r="K99" s="168"/>
    </row>
    <row r="100" spans="2:11" s="139" customFormat="1" ht="51.75" thickBot="1" x14ac:dyDescent="0.3">
      <c r="B100" s="422" t="s">
        <v>1570</v>
      </c>
      <c r="C100" s="423" t="s">
        <v>992</v>
      </c>
      <c r="D100" s="153" t="s">
        <v>2171</v>
      </c>
      <c r="E100" s="153" t="s">
        <v>2171</v>
      </c>
      <c r="F100" s="153" t="s">
        <v>2171</v>
      </c>
      <c r="G100" s="156" t="s">
        <v>1574</v>
      </c>
      <c r="H100" s="157">
        <v>2800467.69</v>
      </c>
      <c r="I100" s="153" t="s">
        <v>2171</v>
      </c>
      <c r="J100" s="153" t="s">
        <v>2171</v>
      </c>
      <c r="K100" s="168"/>
    </row>
    <row r="101" spans="2:11" s="139" customFormat="1" ht="51.75" thickBot="1" x14ac:dyDescent="0.3">
      <c r="B101" s="422"/>
      <c r="C101" s="423"/>
      <c r="D101" s="153" t="s">
        <v>2171</v>
      </c>
      <c r="E101" s="153" t="s">
        <v>2171</v>
      </c>
      <c r="F101" s="153" t="s">
        <v>2171</v>
      </c>
      <c r="G101" s="156" t="s">
        <v>1001</v>
      </c>
      <c r="H101" s="157">
        <v>289280</v>
      </c>
      <c r="I101" s="153" t="s">
        <v>2171</v>
      </c>
      <c r="J101" s="153" t="s">
        <v>2171</v>
      </c>
      <c r="K101" s="168"/>
    </row>
    <row r="102" spans="2:11" s="139" customFormat="1" ht="51.75" thickBot="1" x14ac:dyDescent="0.3">
      <c r="B102" s="193" t="s">
        <v>1571</v>
      </c>
      <c r="C102" s="194" t="s">
        <v>1572</v>
      </c>
      <c r="D102" s="153" t="s">
        <v>2171</v>
      </c>
      <c r="E102" s="153" t="s">
        <v>2171</v>
      </c>
      <c r="F102" s="153" t="s">
        <v>2171</v>
      </c>
      <c r="G102" s="156" t="s">
        <v>1239</v>
      </c>
      <c r="H102" s="159">
        <v>2298.42</v>
      </c>
      <c r="I102" s="153" t="s">
        <v>2171</v>
      </c>
      <c r="J102" s="153" t="s">
        <v>2171</v>
      </c>
      <c r="K102" s="168"/>
    </row>
    <row r="103" spans="2:11" s="139" customFormat="1" ht="51.75" thickBot="1" x14ac:dyDescent="0.3">
      <c r="B103" s="190" t="s">
        <v>1565</v>
      </c>
      <c r="C103" s="192" t="s">
        <v>1566</v>
      </c>
      <c r="D103" s="153" t="s">
        <v>2171</v>
      </c>
      <c r="E103" s="153" t="s">
        <v>2171</v>
      </c>
      <c r="F103" s="153" t="s">
        <v>2171</v>
      </c>
      <c r="G103" s="169" t="s">
        <v>1567</v>
      </c>
      <c r="H103" s="157">
        <v>247150</v>
      </c>
      <c r="I103" s="153" t="s">
        <v>2171</v>
      </c>
      <c r="J103" s="153" t="s">
        <v>2171</v>
      </c>
      <c r="K103" s="168"/>
    </row>
    <row r="104" spans="2:11" s="139" customFormat="1" ht="51.75" thickBot="1" x14ac:dyDescent="0.3">
      <c r="B104" s="193" t="s">
        <v>1575</v>
      </c>
      <c r="C104" s="194" t="s">
        <v>664</v>
      </c>
      <c r="D104" s="153" t="s">
        <v>2171</v>
      </c>
      <c r="E104" s="153" t="s">
        <v>2171</v>
      </c>
      <c r="F104" s="153" t="s">
        <v>2171</v>
      </c>
      <c r="G104" s="156" t="s">
        <v>1220</v>
      </c>
      <c r="H104" s="157">
        <v>4628367</v>
      </c>
      <c r="I104" s="153" t="s">
        <v>2171</v>
      </c>
      <c r="J104" s="153" t="s">
        <v>2171</v>
      </c>
      <c r="K104" s="168"/>
    </row>
    <row r="105" spans="2:11" s="139" customFormat="1" ht="51.75" thickBot="1" x14ac:dyDescent="0.3">
      <c r="B105" s="193" t="s">
        <v>1576</v>
      </c>
      <c r="C105" s="194" t="s">
        <v>1577</v>
      </c>
      <c r="D105" s="153" t="s">
        <v>2171</v>
      </c>
      <c r="E105" s="153" t="s">
        <v>2171</v>
      </c>
      <c r="F105" s="153" t="s">
        <v>2171</v>
      </c>
      <c r="G105" s="156" t="s">
        <v>1580</v>
      </c>
      <c r="H105" s="157">
        <v>779000</v>
      </c>
      <c r="I105" s="153" t="s">
        <v>2171</v>
      </c>
      <c r="J105" s="153" t="s">
        <v>2171</v>
      </c>
      <c r="K105" s="168"/>
    </row>
    <row r="106" spans="2:11" s="139" customFormat="1" ht="51.75" thickBot="1" x14ac:dyDescent="0.3">
      <c r="B106" s="193" t="s">
        <v>1578</v>
      </c>
      <c r="C106" s="194" t="s">
        <v>1579</v>
      </c>
      <c r="D106" s="153" t="s">
        <v>2171</v>
      </c>
      <c r="E106" s="153" t="s">
        <v>2171</v>
      </c>
      <c r="F106" s="153" t="s">
        <v>2171</v>
      </c>
      <c r="G106" s="156" t="s">
        <v>805</v>
      </c>
      <c r="H106" s="157">
        <v>407795</v>
      </c>
      <c r="I106" s="153" t="s">
        <v>2171</v>
      </c>
      <c r="J106" s="153" t="s">
        <v>2171</v>
      </c>
      <c r="K106" s="168"/>
    </row>
    <row r="107" spans="2:11" s="139" customFormat="1" ht="51.75" thickBot="1" x14ac:dyDescent="0.3">
      <c r="B107" s="190" t="s">
        <v>1581</v>
      </c>
      <c r="C107" s="192" t="s">
        <v>1582</v>
      </c>
      <c r="D107" s="153" t="s">
        <v>2171</v>
      </c>
      <c r="E107" s="153" t="s">
        <v>2171</v>
      </c>
      <c r="F107" s="153" t="s">
        <v>2171</v>
      </c>
      <c r="G107" s="169" t="s">
        <v>1029</v>
      </c>
      <c r="H107" s="157">
        <v>379920</v>
      </c>
      <c r="I107" s="153" t="s">
        <v>2171</v>
      </c>
      <c r="J107" s="153" t="s">
        <v>2171</v>
      </c>
      <c r="K107" s="168"/>
    </row>
    <row r="108" spans="2:11" s="139" customFormat="1" ht="51.75" thickBot="1" x14ac:dyDescent="0.3">
      <c r="B108" s="190" t="s">
        <v>1583</v>
      </c>
      <c r="C108" s="192" t="s">
        <v>1584</v>
      </c>
      <c r="D108" s="153" t="s">
        <v>2171</v>
      </c>
      <c r="E108" s="153" t="s">
        <v>2171</v>
      </c>
      <c r="F108" s="153" t="s">
        <v>2171</v>
      </c>
      <c r="G108" s="169" t="s">
        <v>1587</v>
      </c>
      <c r="H108" s="157">
        <v>1916732.75</v>
      </c>
      <c r="I108" s="153" t="s">
        <v>2171</v>
      </c>
      <c r="J108" s="153" t="s">
        <v>2171</v>
      </c>
      <c r="K108" s="168"/>
    </row>
    <row r="109" spans="2:11" s="139" customFormat="1" ht="51.75" thickBot="1" x14ac:dyDescent="0.3">
      <c r="B109" s="190" t="s">
        <v>1585</v>
      </c>
      <c r="C109" s="192" t="s">
        <v>1586</v>
      </c>
      <c r="D109" s="153" t="s">
        <v>2171</v>
      </c>
      <c r="E109" s="153" t="s">
        <v>2171</v>
      </c>
      <c r="F109" s="153" t="s">
        <v>2171</v>
      </c>
      <c r="G109" s="169" t="s">
        <v>1553</v>
      </c>
      <c r="H109" s="157">
        <v>5800000</v>
      </c>
      <c r="I109" s="153" t="s">
        <v>2171</v>
      </c>
      <c r="J109" s="153" t="s">
        <v>2171</v>
      </c>
      <c r="K109" s="168"/>
    </row>
    <row r="110" spans="2:11" s="139" customFormat="1" ht="51.75" thickBot="1" x14ac:dyDescent="0.3">
      <c r="B110" s="190" t="s">
        <v>1596</v>
      </c>
      <c r="C110" s="192" t="s">
        <v>1597</v>
      </c>
      <c r="D110" s="153" t="s">
        <v>2171</v>
      </c>
      <c r="E110" s="153" t="s">
        <v>2171</v>
      </c>
      <c r="F110" s="153" t="s">
        <v>2171</v>
      </c>
      <c r="G110" s="169" t="s">
        <v>1029</v>
      </c>
      <c r="H110" s="157">
        <v>1834700</v>
      </c>
      <c r="I110" s="153" t="s">
        <v>2171</v>
      </c>
      <c r="J110" s="153" t="s">
        <v>2171</v>
      </c>
      <c r="K110" s="168"/>
    </row>
    <row r="111" spans="2:11" s="139" customFormat="1" ht="51.75" thickBot="1" x14ac:dyDescent="0.3">
      <c r="B111" s="424" t="s">
        <v>1598</v>
      </c>
      <c r="C111" s="425" t="s">
        <v>1599</v>
      </c>
      <c r="D111" s="153" t="s">
        <v>2171</v>
      </c>
      <c r="E111" s="153" t="s">
        <v>2171</v>
      </c>
      <c r="F111" s="153" t="s">
        <v>2171</v>
      </c>
      <c r="G111" s="169" t="s">
        <v>1518</v>
      </c>
      <c r="H111" s="159">
        <v>9160</v>
      </c>
      <c r="I111" s="153" t="s">
        <v>2171</v>
      </c>
      <c r="J111" s="153" t="s">
        <v>2171</v>
      </c>
      <c r="K111" s="168"/>
    </row>
    <row r="112" spans="2:11" s="139" customFormat="1" ht="51.75" thickBot="1" x14ac:dyDescent="0.3">
      <c r="B112" s="424"/>
      <c r="C112" s="425"/>
      <c r="D112" s="153" t="s">
        <v>2171</v>
      </c>
      <c r="E112" s="153" t="s">
        <v>2171</v>
      </c>
      <c r="F112" s="153" t="s">
        <v>2171</v>
      </c>
      <c r="G112" s="169" t="s">
        <v>1542</v>
      </c>
      <c r="H112" s="157">
        <v>1599000</v>
      </c>
      <c r="I112" s="153" t="s">
        <v>2171</v>
      </c>
      <c r="J112" s="153" t="s">
        <v>2171</v>
      </c>
      <c r="K112" s="168"/>
    </row>
    <row r="113" spans="2:11" s="139" customFormat="1" ht="51.75" thickBot="1" x14ac:dyDescent="0.3">
      <c r="B113" s="190" t="s">
        <v>1600</v>
      </c>
      <c r="C113" s="192" t="s">
        <v>1601</v>
      </c>
      <c r="D113" s="153" t="s">
        <v>2171</v>
      </c>
      <c r="E113" s="153" t="s">
        <v>2171</v>
      </c>
      <c r="F113" s="153" t="s">
        <v>2171</v>
      </c>
      <c r="G113" s="169" t="s">
        <v>1615</v>
      </c>
      <c r="H113" s="157">
        <v>6291727</v>
      </c>
      <c r="I113" s="153" t="s">
        <v>2171</v>
      </c>
      <c r="J113" s="153" t="s">
        <v>2171</v>
      </c>
      <c r="K113" s="168"/>
    </row>
    <row r="114" spans="2:11" s="139" customFormat="1" ht="51.75" thickBot="1" x14ac:dyDescent="0.3">
      <c r="B114" s="190" t="s">
        <v>1602</v>
      </c>
      <c r="C114" s="192" t="s">
        <v>1603</v>
      </c>
      <c r="D114" s="153" t="s">
        <v>2171</v>
      </c>
      <c r="E114" s="153" t="s">
        <v>2171</v>
      </c>
      <c r="F114" s="153" t="s">
        <v>2171</v>
      </c>
      <c r="G114" s="169" t="s">
        <v>1604</v>
      </c>
      <c r="H114" s="157">
        <v>570000</v>
      </c>
      <c r="I114" s="153" t="s">
        <v>2171</v>
      </c>
      <c r="J114" s="153" t="s">
        <v>2171</v>
      </c>
      <c r="K114" s="168"/>
    </row>
    <row r="115" spans="2:11" s="139" customFormat="1" ht="51.75" thickBot="1" x14ac:dyDescent="0.3">
      <c r="B115" s="190" t="s">
        <v>1588</v>
      </c>
      <c r="C115" s="192" t="s">
        <v>1589</v>
      </c>
      <c r="D115" s="153" t="s">
        <v>2171</v>
      </c>
      <c r="E115" s="153" t="s">
        <v>2171</v>
      </c>
      <c r="F115" s="153" t="s">
        <v>2171</v>
      </c>
      <c r="G115" s="169" t="s">
        <v>773</v>
      </c>
      <c r="H115" s="157">
        <v>5195776.32</v>
      </c>
      <c r="I115" s="153" t="s">
        <v>2171</v>
      </c>
      <c r="J115" s="153" t="s">
        <v>2171</v>
      </c>
      <c r="K115" s="168"/>
    </row>
    <row r="116" spans="2:11" s="139" customFormat="1" ht="51.75" thickBot="1" x14ac:dyDescent="0.3">
      <c r="B116" s="190" t="s">
        <v>1605</v>
      </c>
      <c r="C116" s="192" t="s">
        <v>1606</v>
      </c>
      <c r="D116" s="153" t="s">
        <v>2171</v>
      </c>
      <c r="E116" s="153" t="s">
        <v>2171</v>
      </c>
      <c r="F116" s="153" t="s">
        <v>2171</v>
      </c>
      <c r="G116" s="169" t="s">
        <v>1548</v>
      </c>
      <c r="H116" s="157">
        <v>9000000</v>
      </c>
      <c r="I116" s="153" t="s">
        <v>2171</v>
      </c>
      <c r="J116" s="153" t="s">
        <v>2171</v>
      </c>
      <c r="K116" s="168"/>
    </row>
    <row r="117" spans="2:11" s="139" customFormat="1" ht="51.75" thickBot="1" x14ac:dyDescent="0.3">
      <c r="B117" s="424" t="s">
        <v>1607</v>
      </c>
      <c r="C117" s="425" t="s">
        <v>1608</v>
      </c>
      <c r="D117" s="153" t="s">
        <v>2171</v>
      </c>
      <c r="E117" s="153" t="s">
        <v>2171</v>
      </c>
      <c r="F117" s="153" t="s">
        <v>2171</v>
      </c>
      <c r="G117" s="169" t="s">
        <v>1616</v>
      </c>
      <c r="H117" s="157" t="e">
        <f>I117*K117</f>
        <v>#VALUE!</v>
      </c>
      <c r="I117" s="153" t="s">
        <v>2171</v>
      </c>
      <c r="J117" s="153" t="s">
        <v>2171</v>
      </c>
      <c r="K117" s="168"/>
    </row>
    <row r="118" spans="2:11" s="139" customFormat="1" ht="51.75" thickBot="1" x14ac:dyDescent="0.3">
      <c r="B118" s="424"/>
      <c r="C118" s="425"/>
      <c r="D118" s="153" t="s">
        <v>2171</v>
      </c>
      <c r="E118" s="153" t="s">
        <v>2171</v>
      </c>
      <c r="F118" s="153" t="s">
        <v>2171</v>
      </c>
      <c r="G118" s="169" t="s">
        <v>1617</v>
      </c>
      <c r="H118" s="157">
        <v>185263.5</v>
      </c>
      <c r="I118" s="153" t="s">
        <v>2171</v>
      </c>
      <c r="J118" s="153" t="s">
        <v>2171</v>
      </c>
      <c r="K118" s="168"/>
    </row>
    <row r="119" spans="2:11" s="139" customFormat="1" ht="51.75" thickBot="1" x14ac:dyDescent="0.3">
      <c r="B119" s="424"/>
      <c r="C119" s="425"/>
      <c r="D119" s="153" t="s">
        <v>2171</v>
      </c>
      <c r="E119" s="153" t="s">
        <v>2171</v>
      </c>
      <c r="F119" s="153" t="s">
        <v>2171</v>
      </c>
      <c r="G119" s="169" t="s">
        <v>1618</v>
      </c>
      <c r="H119" s="157">
        <v>39776</v>
      </c>
      <c r="I119" s="153" t="s">
        <v>2171</v>
      </c>
      <c r="J119" s="153" t="s">
        <v>2171</v>
      </c>
      <c r="K119" s="168"/>
    </row>
    <row r="120" spans="2:11" s="139" customFormat="1" ht="51.75" thickBot="1" x14ac:dyDescent="0.3">
      <c r="B120" s="424"/>
      <c r="C120" s="425"/>
      <c r="D120" s="153" t="s">
        <v>2171</v>
      </c>
      <c r="E120" s="153" t="s">
        <v>2171</v>
      </c>
      <c r="F120" s="153" t="s">
        <v>2171</v>
      </c>
      <c r="G120" s="169" t="s">
        <v>1617</v>
      </c>
      <c r="H120" s="157">
        <v>20684.650000000001</v>
      </c>
      <c r="I120" s="153" t="s">
        <v>2171</v>
      </c>
      <c r="J120" s="153" t="s">
        <v>2171</v>
      </c>
      <c r="K120" s="168"/>
    </row>
    <row r="121" spans="2:11" s="139" customFormat="1" ht="51.75" thickBot="1" x14ac:dyDescent="0.3">
      <c r="B121" s="424"/>
      <c r="C121" s="425"/>
      <c r="D121" s="153" t="s">
        <v>2171</v>
      </c>
      <c r="E121" s="153" t="s">
        <v>2171</v>
      </c>
      <c r="F121" s="153" t="s">
        <v>2171</v>
      </c>
      <c r="G121" s="169" t="s">
        <v>993</v>
      </c>
      <c r="H121" s="157">
        <v>160008</v>
      </c>
      <c r="I121" s="153" t="s">
        <v>2171</v>
      </c>
      <c r="J121" s="153" t="s">
        <v>2171</v>
      </c>
      <c r="K121" s="168"/>
    </row>
    <row r="122" spans="2:11" s="139" customFormat="1" ht="51.75" thickBot="1" x14ac:dyDescent="0.3">
      <c r="B122" s="190" t="s">
        <v>1609</v>
      </c>
      <c r="C122" s="192" t="s">
        <v>1610</v>
      </c>
      <c r="D122" s="153" t="s">
        <v>2171</v>
      </c>
      <c r="E122" s="153" t="s">
        <v>2171</v>
      </c>
      <c r="F122" s="153" t="s">
        <v>2171</v>
      </c>
      <c r="G122" s="169" t="s">
        <v>1010</v>
      </c>
      <c r="H122" s="157">
        <v>14319954</v>
      </c>
      <c r="I122" s="153" t="s">
        <v>2171</v>
      </c>
      <c r="J122" s="153" t="s">
        <v>2171</v>
      </c>
      <c r="K122" s="168"/>
    </row>
    <row r="123" spans="2:11" s="139" customFormat="1" ht="51.75" thickBot="1" x14ac:dyDescent="0.3">
      <c r="B123" s="424" t="s">
        <v>1611</v>
      </c>
      <c r="C123" s="425" t="s">
        <v>1612</v>
      </c>
      <c r="D123" s="153" t="s">
        <v>2171</v>
      </c>
      <c r="E123" s="153" t="s">
        <v>2171</v>
      </c>
      <c r="F123" s="153" t="s">
        <v>2171</v>
      </c>
      <c r="G123" s="169" t="s">
        <v>800</v>
      </c>
      <c r="H123" s="157">
        <v>447412.2</v>
      </c>
      <c r="I123" s="153" t="s">
        <v>2171</v>
      </c>
      <c r="J123" s="153" t="s">
        <v>2171</v>
      </c>
      <c r="K123" s="168"/>
    </row>
    <row r="124" spans="2:11" s="139" customFormat="1" ht="51.75" thickBot="1" x14ac:dyDescent="0.3">
      <c r="B124" s="424"/>
      <c r="C124" s="425"/>
      <c r="D124" s="153" t="s">
        <v>2171</v>
      </c>
      <c r="E124" s="153" t="s">
        <v>2171</v>
      </c>
      <c r="F124" s="153" t="s">
        <v>2171</v>
      </c>
      <c r="G124" s="169" t="s">
        <v>1619</v>
      </c>
      <c r="H124" s="157">
        <v>85880</v>
      </c>
      <c r="I124" s="153" t="s">
        <v>2171</v>
      </c>
      <c r="J124" s="153" t="s">
        <v>2171</v>
      </c>
      <c r="K124" s="168"/>
    </row>
    <row r="125" spans="2:11" s="139" customFormat="1" ht="51.75" thickBot="1" x14ac:dyDescent="0.3">
      <c r="B125" s="190" t="s">
        <v>1613</v>
      </c>
      <c r="C125" s="192" t="s">
        <v>1614</v>
      </c>
      <c r="D125" s="153" t="s">
        <v>2171</v>
      </c>
      <c r="E125" s="153" t="s">
        <v>2171</v>
      </c>
      <c r="F125" s="153" t="s">
        <v>2171</v>
      </c>
      <c r="G125" s="169" t="s">
        <v>1554</v>
      </c>
      <c r="H125" s="157">
        <v>225887</v>
      </c>
      <c r="I125" s="153" t="s">
        <v>2171</v>
      </c>
      <c r="J125" s="153" t="s">
        <v>2171</v>
      </c>
      <c r="K125" s="168"/>
    </row>
    <row r="126" spans="2:11" s="139" customFormat="1" ht="51.75" thickBot="1" x14ac:dyDescent="0.3">
      <c r="B126" s="190" t="s">
        <v>1590</v>
      </c>
      <c r="C126" s="192" t="s">
        <v>1591</v>
      </c>
      <c r="D126" s="153" t="s">
        <v>2171</v>
      </c>
      <c r="E126" s="153" t="s">
        <v>2171</v>
      </c>
      <c r="F126" s="153" t="s">
        <v>2171</v>
      </c>
      <c r="G126" s="169" t="s">
        <v>787</v>
      </c>
      <c r="H126" s="157">
        <v>201014</v>
      </c>
      <c r="I126" s="153" t="s">
        <v>2171</v>
      </c>
      <c r="J126" s="153" t="s">
        <v>2171</v>
      </c>
      <c r="K126" s="168"/>
    </row>
    <row r="127" spans="2:11" s="139" customFormat="1" ht="51.75" thickBot="1" x14ac:dyDescent="0.3">
      <c r="B127" s="190" t="s">
        <v>1620</v>
      </c>
      <c r="C127" s="192" t="s">
        <v>1621</v>
      </c>
      <c r="D127" s="153" t="s">
        <v>2171</v>
      </c>
      <c r="E127" s="153" t="s">
        <v>2171</v>
      </c>
      <c r="F127" s="153" t="s">
        <v>2171</v>
      </c>
      <c r="G127" s="169" t="s">
        <v>1624</v>
      </c>
      <c r="H127" s="157">
        <v>1350915</v>
      </c>
      <c r="I127" s="153" t="s">
        <v>2171</v>
      </c>
      <c r="J127" s="153" t="s">
        <v>2171</v>
      </c>
      <c r="K127" s="168"/>
    </row>
    <row r="128" spans="2:11" s="139" customFormat="1" ht="51.75" thickBot="1" x14ac:dyDescent="0.3">
      <c r="B128" s="190" t="s">
        <v>1622</v>
      </c>
      <c r="C128" s="192" t="s">
        <v>1623</v>
      </c>
      <c r="D128" s="153" t="s">
        <v>2171</v>
      </c>
      <c r="E128" s="153" t="s">
        <v>2171</v>
      </c>
      <c r="F128" s="153" t="s">
        <v>2171</v>
      </c>
      <c r="G128" s="169" t="s">
        <v>1625</v>
      </c>
      <c r="H128" s="159">
        <v>554</v>
      </c>
      <c r="I128" s="153" t="s">
        <v>2171</v>
      </c>
      <c r="J128" s="153" t="s">
        <v>2171</v>
      </c>
      <c r="K128" s="168"/>
    </row>
    <row r="129" spans="2:11" s="139" customFormat="1" ht="51.75" thickBot="1" x14ac:dyDescent="0.3">
      <c r="B129" s="190" t="s">
        <v>1628</v>
      </c>
      <c r="C129" s="192" t="s">
        <v>1629</v>
      </c>
      <c r="D129" s="153" t="s">
        <v>2171</v>
      </c>
      <c r="E129" s="153" t="s">
        <v>2171</v>
      </c>
      <c r="F129" s="153" t="s">
        <v>2171</v>
      </c>
      <c r="G129" s="169" t="s">
        <v>1630</v>
      </c>
      <c r="H129" s="157">
        <v>749500</v>
      </c>
      <c r="I129" s="153" t="s">
        <v>2171</v>
      </c>
      <c r="J129" s="153" t="s">
        <v>2171</v>
      </c>
      <c r="K129" s="168"/>
    </row>
    <row r="130" spans="2:11" s="139" customFormat="1" ht="51.75" thickBot="1" x14ac:dyDescent="0.3">
      <c r="B130" s="190" t="s">
        <v>1626</v>
      </c>
      <c r="C130" s="192" t="s">
        <v>1627</v>
      </c>
      <c r="D130" s="153" t="s">
        <v>2171</v>
      </c>
      <c r="E130" s="153" t="s">
        <v>2171</v>
      </c>
      <c r="F130" s="153" t="s">
        <v>2171</v>
      </c>
      <c r="G130" s="169" t="s">
        <v>796</v>
      </c>
      <c r="H130" s="159">
        <v>350.99</v>
      </c>
      <c r="I130" s="153" t="s">
        <v>2171</v>
      </c>
      <c r="J130" s="153" t="s">
        <v>2171</v>
      </c>
      <c r="K130" s="168"/>
    </row>
    <row r="131" spans="2:11" s="139" customFormat="1" ht="51.75" thickBot="1" x14ac:dyDescent="0.3">
      <c r="B131" s="190" t="s">
        <v>1631</v>
      </c>
      <c r="C131" s="192" t="s">
        <v>1632</v>
      </c>
      <c r="D131" s="153" t="s">
        <v>2171</v>
      </c>
      <c r="E131" s="153" t="s">
        <v>2171</v>
      </c>
      <c r="F131" s="153" t="s">
        <v>2171</v>
      </c>
      <c r="G131" s="169" t="s">
        <v>1633</v>
      </c>
      <c r="H131" s="157">
        <v>576300</v>
      </c>
      <c r="I131" s="153" t="s">
        <v>2171</v>
      </c>
      <c r="J131" s="153" t="s">
        <v>2171</v>
      </c>
      <c r="K131" s="168"/>
    </row>
    <row r="132" spans="2:11" s="139" customFormat="1" ht="51.75" customHeight="1" thickBot="1" x14ac:dyDescent="0.3">
      <c r="B132" s="160" t="s">
        <v>1639</v>
      </c>
      <c r="C132" s="192" t="s">
        <v>1642</v>
      </c>
      <c r="D132" s="153" t="s">
        <v>2171</v>
      </c>
      <c r="E132" s="153" t="s">
        <v>2171</v>
      </c>
      <c r="F132" s="153" t="s">
        <v>2171</v>
      </c>
      <c r="G132" s="161" t="s">
        <v>792</v>
      </c>
      <c r="H132" s="149">
        <v>13057251.48</v>
      </c>
      <c r="I132" s="153" t="s">
        <v>2171</v>
      </c>
      <c r="J132" s="153" t="s">
        <v>2171</v>
      </c>
      <c r="K132" s="168"/>
    </row>
    <row r="133" spans="2:11" s="139" customFormat="1" ht="51.75" thickBot="1" x14ac:dyDescent="0.3">
      <c r="B133" s="190" t="s">
        <v>1634</v>
      </c>
      <c r="C133" s="192" t="s">
        <v>1635</v>
      </c>
      <c r="D133" s="153" t="s">
        <v>2171</v>
      </c>
      <c r="E133" s="153" t="s">
        <v>2171</v>
      </c>
      <c r="F133" s="153" t="s">
        <v>2171</v>
      </c>
      <c r="G133" s="169" t="s">
        <v>805</v>
      </c>
      <c r="H133" s="159">
        <v>621</v>
      </c>
      <c r="I133" s="153" t="s">
        <v>2171</v>
      </c>
      <c r="J133" s="153" t="s">
        <v>2171</v>
      </c>
      <c r="K133" s="168"/>
    </row>
    <row r="134" spans="2:11" s="139" customFormat="1" ht="51.75" thickBot="1" x14ac:dyDescent="0.3">
      <c r="B134" s="160" t="s">
        <v>1640</v>
      </c>
      <c r="C134" s="192" t="s">
        <v>1643</v>
      </c>
      <c r="D134" s="153" t="s">
        <v>2171</v>
      </c>
      <c r="E134" s="153" t="s">
        <v>2171</v>
      </c>
      <c r="F134" s="153" t="s">
        <v>2171</v>
      </c>
      <c r="G134" s="161" t="s">
        <v>1644</v>
      </c>
      <c r="H134" s="157">
        <v>3985405.1179999998</v>
      </c>
      <c r="I134" s="153" t="s">
        <v>2171</v>
      </c>
      <c r="J134" s="153" t="s">
        <v>2171</v>
      </c>
      <c r="K134" s="168"/>
    </row>
    <row r="135" spans="2:11" s="139" customFormat="1" ht="51.75" thickBot="1" x14ac:dyDescent="0.3">
      <c r="B135" s="162" t="s">
        <v>1641</v>
      </c>
      <c r="C135" s="163" t="s">
        <v>1645</v>
      </c>
      <c r="D135" s="153" t="s">
        <v>2171</v>
      </c>
      <c r="E135" s="153" t="s">
        <v>2171</v>
      </c>
      <c r="F135" s="153" t="s">
        <v>2171</v>
      </c>
      <c r="G135" s="164" t="s">
        <v>552</v>
      </c>
      <c r="H135" s="165" t="s">
        <v>1646</v>
      </c>
      <c r="I135" s="153" t="s">
        <v>2171</v>
      </c>
      <c r="J135" s="153" t="s">
        <v>2171</v>
      </c>
      <c r="K135" s="168"/>
    </row>
    <row r="136" spans="2:11" s="139" customFormat="1" ht="51.75" thickBot="1" x14ac:dyDescent="0.3">
      <c r="B136" s="424" t="s">
        <v>1813</v>
      </c>
      <c r="C136" s="424" t="s">
        <v>1814</v>
      </c>
      <c r="D136" s="153" t="s">
        <v>2171</v>
      </c>
      <c r="E136" s="153" t="s">
        <v>2171</v>
      </c>
      <c r="F136" s="153" t="s">
        <v>2171</v>
      </c>
      <c r="G136" s="169" t="s">
        <v>1458</v>
      </c>
      <c r="H136" s="157" t="s">
        <v>1837</v>
      </c>
      <c r="I136" s="153" t="s">
        <v>2171</v>
      </c>
      <c r="J136" s="153" t="s">
        <v>2171</v>
      </c>
      <c r="K136" s="168"/>
    </row>
    <row r="137" spans="2:11" s="139" customFormat="1" ht="51.75" thickBot="1" x14ac:dyDescent="0.3">
      <c r="B137" s="424"/>
      <c r="C137" s="424"/>
      <c r="D137" s="153" t="s">
        <v>2171</v>
      </c>
      <c r="E137" s="153" t="s">
        <v>2171</v>
      </c>
      <c r="F137" s="153" t="s">
        <v>2171</v>
      </c>
      <c r="G137" s="169" t="s">
        <v>1815</v>
      </c>
      <c r="H137" s="157">
        <v>64975</v>
      </c>
      <c r="I137" s="153" t="s">
        <v>2171</v>
      </c>
      <c r="J137" s="153" t="s">
        <v>2171</v>
      </c>
      <c r="K137" s="168"/>
    </row>
    <row r="138" spans="2:11" s="139" customFormat="1" ht="51.75" thickBot="1" x14ac:dyDescent="0.3">
      <c r="B138" s="424"/>
      <c r="C138" s="424"/>
      <c r="D138" s="153" t="s">
        <v>2171</v>
      </c>
      <c r="E138" s="153" t="s">
        <v>2171</v>
      </c>
      <c r="F138" s="153" t="s">
        <v>2171</v>
      </c>
      <c r="G138" s="169" t="s">
        <v>1001</v>
      </c>
      <c r="H138" s="157">
        <v>18306</v>
      </c>
      <c r="I138" s="153" t="s">
        <v>2171</v>
      </c>
      <c r="J138" s="153" t="s">
        <v>2171</v>
      </c>
      <c r="K138" s="168"/>
    </row>
    <row r="139" spans="2:11" s="139" customFormat="1" ht="51.75" thickBot="1" x14ac:dyDescent="0.3">
      <c r="B139" s="424"/>
      <c r="C139" s="424"/>
      <c r="D139" s="153" t="s">
        <v>2171</v>
      </c>
      <c r="E139" s="153" t="s">
        <v>2171</v>
      </c>
      <c r="F139" s="153" t="s">
        <v>2171</v>
      </c>
      <c r="G139" s="169" t="s">
        <v>1816</v>
      </c>
      <c r="H139" s="157" t="s">
        <v>1838</v>
      </c>
      <c r="I139" s="153" t="s">
        <v>2171</v>
      </c>
      <c r="J139" s="153" t="s">
        <v>2171</v>
      </c>
      <c r="K139" s="168"/>
    </row>
    <row r="140" spans="2:11" s="139" customFormat="1" ht="51.75" thickBot="1" x14ac:dyDescent="0.3">
      <c r="B140" s="424"/>
      <c r="C140" s="424"/>
      <c r="D140" s="153" t="s">
        <v>2171</v>
      </c>
      <c r="E140" s="153" t="s">
        <v>2171</v>
      </c>
      <c r="F140" s="153" t="s">
        <v>2171</v>
      </c>
      <c r="G140" s="169" t="s">
        <v>1815</v>
      </c>
      <c r="H140" s="157">
        <v>164076</v>
      </c>
      <c r="I140" s="153" t="s">
        <v>2171</v>
      </c>
      <c r="J140" s="153" t="s">
        <v>2171</v>
      </c>
      <c r="K140" s="168"/>
    </row>
    <row r="141" spans="2:11" s="139" customFormat="1" ht="51.75" thickBot="1" x14ac:dyDescent="0.3">
      <c r="B141" s="424"/>
      <c r="C141" s="424"/>
      <c r="D141" s="153" t="s">
        <v>2171</v>
      </c>
      <c r="E141" s="153" t="s">
        <v>2171</v>
      </c>
      <c r="F141" s="153" t="s">
        <v>2171</v>
      </c>
      <c r="G141" s="169" t="s">
        <v>1239</v>
      </c>
      <c r="H141" s="159">
        <f>361.6</f>
        <v>361.6</v>
      </c>
      <c r="I141" s="153" t="s">
        <v>2171</v>
      </c>
      <c r="J141" s="153" t="s">
        <v>2171</v>
      </c>
      <c r="K141" s="168"/>
    </row>
    <row r="142" spans="2:11" s="139" customFormat="1" ht="51.75" thickBot="1" x14ac:dyDescent="0.3">
      <c r="B142" s="424"/>
      <c r="C142" s="424"/>
      <c r="D142" s="153" t="s">
        <v>2171</v>
      </c>
      <c r="E142" s="153" t="s">
        <v>2171</v>
      </c>
      <c r="F142" s="153" t="s">
        <v>2171</v>
      </c>
      <c r="G142" s="169" t="s">
        <v>1817</v>
      </c>
      <c r="H142" s="159">
        <v>2115.36</v>
      </c>
      <c r="I142" s="153" t="s">
        <v>2171</v>
      </c>
      <c r="J142" s="153" t="s">
        <v>2171</v>
      </c>
      <c r="K142" s="168"/>
    </row>
    <row r="143" spans="2:11" s="139" customFormat="1" ht="51.75" thickBot="1" x14ac:dyDescent="0.3">
      <c r="B143" s="426" t="s">
        <v>1818</v>
      </c>
      <c r="C143" s="426" t="s">
        <v>1819</v>
      </c>
      <c r="D143" s="153" t="s">
        <v>2171</v>
      </c>
      <c r="E143" s="153" t="s">
        <v>2171</v>
      </c>
      <c r="F143" s="153" t="s">
        <v>2171</v>
      </c>
      <c r="G143" s="169" t="s">
        <v>1820</v>
      </c>
      <c r="H143" s="157">
        <v>2390000</v>
      </c>
      <c r="I143" s="153" t="s">
        <v>2171</v>
      </c>
      <c r="J143" s="153" t="s">
        <v>2171</v>
      </c>
      <c r="K143" s="168"/>
    </row>
    <row r="144" spans="2:11" s="139" customFormat="1" ht="51.75" thickBot="1" x14ac:dyDescent="0.3">
      <c r="B144" s="427"/>
      <c r="C144" s="427"/>
      <c r="D144" s="153" t="s">
        <v>2171</v>
      </c>
      <c r="E144" s="153" t="s">
        <v>2171</v>
      </c>
      <c r="F144" s="153" t="s">
        <v>2171</v>
      </c>
      <c r="G144" s="169" t="s">
        <v>2107</v>
      </c>
      <c r="H144" s="157">
        <v>597500</v>
      </c>
      <c r="I144" s="153" t="s">
        <v>2171</v>
      </c>
      <c r="J144" s="153" t="s">
        <v>2171</v>
      </c>
      <c r="K144" s="168"/>
    </row>
    <row r="145" spans="2:11" s="139" customFormat="1" ht="51.75" thickBot="1" x14ac:dyDescent="0.3">
      <c r="B145" s="190" t="s">
        <v>1821</v>
      </c>
      <c r="C145" s="190" t="s">
        <v>1822</v>
      </c>
      <c r="D145" s="153" t="s">
        <v>2171</v>
      </c>
      <c r="E145" s="153" t="s">
        <v>2171</v>
      </c>
      <c r="F145" s="153" t="s">
        <v>2171</v>
      </c>
      <c r="G145" s="169" t="s">
        <v>1823</v>
      </c>
      <c r="H145" s="159">
        <v>1071</v>
      </c>
      <c r="I145" s="153" t="s">
        <v>2171</v>
      </c>
      <c r="J145" s="153" t="s">
        <v>2171</v>
      </c>
      <c r="K145" s="168"/>
    </row>
    <row r="146" spans="2:11" s="139" customFormat="1" ht="51.75" thickBot="1" x14ac:dyDescent="0.3">
      <c r="B146" s="424" t="s">
        <v>1824</v>
      </c>
      <c r="C146" s="424" t="s">
        <v>1825</v>
      </c>
      <c r="D146" s="153" t="s">
        <v>2171</v>
      </c>
      <c r="E146" s="153" t="s">
        <v>2171</v>
      </c>
      <c r="F146" s="153" t="s">
        <v>2171</v>
      </c>
      <c r="G146" s="169" t="s">
        <v>1826</v>
      </c>
      <c r="H146" s="157">
        <v>63816.75</v>
      </c>
      <c r="I146" s="153" t="s">
        <v>2171</v>
      </c>
      <c r="J146" s="153" t="s">
        <v>2171</v>
      </c>
      <c r="K146" s="168"/>
    </row>
    <row r="147" spans="2:11" s="139" customFormat="1" ht="51.75" thickBot="1" x14ac:dyDescent="0.3">
      <c r="B147" s="424"/>
      <c r="C147" s="424"/>
      <c r="D147" s="153" t="s">
        <v>2171</v>
      </c>
      <c r="E147" s="153" t="s">
        <v>2171</v>
      </c>
      <c r="F147" s="153" t="s">
        <v>2171</v>
      </c>
      <c r="G147" s="169" t="s">
        <v>1826</v>
      </c>
      <c r="H147" s="157">
        <v>179487</v>
      </c>
      <c r="I147" s="153" t="s">
        <v>2171</v>
      </c>
      <c r="J147" s="153" t="s">
        <v>2171</v>
      </c>
      <c r="K147" s="168"/>
    </row>
    <row r="148" spans="2:11" s="139" customFormat="1" ht="51.75" thickBot="1" x14ac:dyDescent="0.3">
      <c r="B148" s="424"/>
      <c r="C148" s="424"/>
      <c r="D148" s="153" t="s">
        <v>2171</v>
      </c>
      <c r="E148" s="153" t="s">
        <v>2171</v>
      </c>
      <c r="F148" s="153" t="s">
        <v>2171</v>
      </c>
      <c r="G148" s="169" t="s">
        <v>1827</v>
      </c>
      <c r="H148" s="157">
        <v>152550</v>
      </c>
      <c r="I148" s="153" t="s">
        <v>2171</v>
      </c>
      <c r="J148" s="153" t="s">
        <v>2171</v>
      </c>
      <c r="K148" s="168"/>
    </row>
    <row r="149" spans="2:11" s="139" customFormat="1" ht="51.75" thickBot="1" x14ac:dyDescent="0.3">
      <c r="B149" s="424"/>
      <c r="C149" s="424"/>
      <c r="D149" s="153" t="s">
        <v>2171</v>
      </c>
      <c r="E149" s="153" t="s">
        <v>2171</v>
      </c>
      <c r="F149" s="153" t="s">
        <v>2171</v>
      </c>
      <c r="G149" s="169" t="s">
        <v>1828</v>
      </c>
      <c r="H149" s="157">
        <v>220350</v>
      </c>
      <c r="I149" s="153" t="s">
        <v>2171</v>
      </c>
      <c r="J149" s="153" t="s">
        <v>2171</v>
      </c>
      <c r="K149" s="168"/>
    </row>
    <row r="150" spans="2:11" s="139" customFormat="1" ht="51.75" thickBot="1" x14ac:dyDescent="0.3">
      <c r="B150" s="190" t="s">
        <v>1829</v>
      </c>
      <c r="C150" s="190" t="s">
        <v>1830</v>
      </c>
      <c r="D150" s="153" t="s">
        <v>2171</v>
      </c>
      <c r="E150" s="153" t="s">
        <v>2171</v>
      </c>
      <c r="F150" s="153" t="s">
        <v>2171</v>
      </c>
      <c r="G150" s="169" t="s">
        <v>567</v>
      </c>
      <c r="H150" s="159">
        <v>16378.96</v>
      </c>
      <c r="I150" s="153" t="s">
        <v>2171</v>
      </c>
      <c r="J150" s="153" t="s">
        <v>2171</v>
      </c>
      <c r="K150" s="168"/>
    </row>
    <row r="151" spans="2:11" s="139" customFormat="1" ht="51.75" thickBot="1" x14ac:dyDescent="0.3">
      <c r="B151" s="190" t="s">
        <v>1831</v>
      </c>
      <c r="C151" s="190" t="s">
        <v>1832</v>
      </c>
      <c r="D151" s="153" t="s">
        <v>2171</v>
      </c>
      <c r="E151" s="153" t="s">
        <v>2171</v>
      </c>
      <c r="F151" s="153" t="s">
        <v>2171</v>
      </c>
      <c r="G151" s="169" t="s">
        <v>1833</v>
      </c>
      <c r="H151" s="157">
        <v>1853200</v>
      </c>
      <c r="I151" s="153" t="s">
        <v>2171</v>
      </c>
      <c r="J151" s="153" t="s">
        <v>2171</v>
      </c>
      <c r="K151" s="168"/>
    </row>
    <row r="152" spans="2:11" s="139" customFormat="1" ht="51.75" thickBot="1" x14ac:dyDescent="0.3">
      <c r="B152" s="190" t="s">
        <v>1845</v>
      </c>
      <c r="C152" s="190" t="s">
        <v>1846</v>
      </c>
      <c r="D152" s="153" t="s">
        <v>2171</v>
      </c>
      <c r="E152" s="153" t="s">
        <v>2171</v>
      </c>
      <c r="F152" s="153" t="s">
        <v>2171</v>
      </c>
      <c r="G152" s="169" t="s">
        <v>1847</v>
      </c>
      <c r="H152" s="157">
        <v>2450000</v>
      </c>
      <c r="I152" s="153" t="s">
        <v>2171</v>
      </c>
      <c r="J152" s="153" t="s">
        <v>2171</v>
      </c>
      <c r="K152" s="168"/>
    </row>
    <row r="153" spans="2:11" s="139" customFormat="1" ht="51.75" thickBot="1" x14ac:dyDescent="0.3">
      <c r="B153" s="190" t="s">
        <v>1887</v>
      </c>
      <c r="C153" s="190" t="s">
        <v>2112</v>
      </c>
      <c r="D153" s="153" t="s">
        <v>2171</v>
      </c>
      <c r="E153" s="153" t="s">
        <v>2171</v>
      </c>
      <c r="F153" s="153" t="s">
        <v>2171</v>
      </c>
      <c r="G153" s="169" t="s">
        <v>2114</v>
      </c>
      <c r="H153" s="169" t="s">
        <v>2114</v>
      </c>
      <c r="I153" s="169" t="s">
        <v>2114</v>
      </c>
      <c r="J153" s="169" t="s">
        <v>2114</v>
      </c>
      <c r="K153" s="168"/>
    </row>
    <row r="154" spans="2:11" s="139" customFormat="1" ht="51.75" thickBot="1" x14ac:dyDescent="0.3">
      <c r="B154" s="190" t="s">
        <v>1848</v>
      </c>
      <c r="C154" s="190" t="s">
        <v>1849</v>
      </c>
      <c r="D154" s="153" t="s">
        <v>2171</v>
      </c>
      <c r="E154" s="153" t="s">
        <v>2171</v>
      </c>
      <c r="F154" s="153" t="s">
        <v>2171</v>
      </c>
      <c r="G154" s="169" t="s">
        <v>1850</v>
      </c>
      <c r="H154" s="159">
        <v>31373</v>
      </c>
      <c r="I154" s="153" t="s">
        <v>2171</v>
      </c>
      <c r="J154" s="153" t="s">
        <v>2171</v>
      </c>
      <c r="K154" s="168"/>
    </row>
    <row r="155" spans="2:11" s="139" customFormat="1" ht="51.75" thickBot="1" x14ac:dyDescent="0.3">
      <c r="B155" s="426" t="s">
        <v>1851</v>
      </c>
      <c r="C155" s="426" t="s">
        <v>1852</v>
      </c>
      <c r="D155" s="153" t="s">
        <v>2171</v>
      </c>
      <c r="E155" s="153" t="s">
        <v>2171</v>
      </c>
      <c r="F155" s="153" t="s">
        <v>2171</v>
      </c>
      <c r="G155" s="169" t="s">
        <v>542</v>
      </c>
      <c r="H155" s="159">
        <v>18110.736000000001</v>
      </c>
      <c r="I155" s="153" t="s">
        <v>2171</v>
      </c>
      <c r="J155" s="153" t="s">
        <v>2171</v>
      </c>
      <c r="K155" s="168"/>
    </row>
    <row r="156" spans="2:11" s="139" customFormat="1" ht="51.75" thickBot="1" x14ac:dyDescent="0.3">
      <c r="B156" s="427"/>
      <c r="C156" s="427"/>
      <c r="D156" s="153" t="s">
        <v>2171</v>
      </c>
      <c r="E156" s="153" t="s">
        <v>2171</v>
      </c>
      <c r="F156" s="153" t="s">
        <v>2171</v>
      </c>
      <c r="G156" s="169" t="s">
        <v>1853</v>
      </c>
      <c r="H156" s="159">
        <v>1185.6524999999999</v>
      </c>
      <c r="I156" s="153" t="s">
        <v>2171</v>
      </c>
      <c r="J156" s="153" t="s">
        <v>2171</v>
      </c>
      <c r="K156" s="168"/>
    </row>
    <row r="157" spans="2:11" s="139" customFormat="1" ht="51.75" thickBot="1" x14ac:dyDescent="0.3">
      <c r="B157" s="190" t="s">
        <v>1834</v>
      </c>
      <c r="C157" s="190" t="s">
        <v>1835</v>
      </c>
      <c r="D157" s="153" t="s">
        <v>2171</v>
      </c>
      <c r="E157" s="153" t="s">
        <v>2171</v>
      </c>
      <c r="F157" s="153" t="s">
        <v>2171</v>
      </c>
      <c r="G157" s="169" t="s">
        <v>1836</v>
      </c>
      <c r="H157" s="159">
        <v>315.49</v>
      </c>
      <c r="I157" s="153" t="s">
        <v>2171</v>
      </c>
      <c r="J157" s="153" t="s">
        <v>2171</v>
      </c>
      <c r="K157" s="168"/>
    </row>
    <row r="158" spans="2:11" s="139" customFormat="1" ht="51.75" thickBot="1" x14ac:dyDescent="0.3">
      <c r="B158" s="426" t="s">
        <v>1854</v>
      </c>
      <c r="C158" s="426" t="s">
        <v>1855</v>
      </c>
      <c r="D158" s="153" t="s">
        <v>2171</v>
      </c>
      <c r="E158" s="153" t="s">
        <v>2171</v>
      </c>
      <c r="F158" s="153" t="s">
        <v>2171</v>
      </c>
      <c r="G158" s="169" t="s">
        <v>1856</v>
      </c>
      <c r="H158" s="157">
        <v>163059</v>
      </c>
      <c r="I158" s="153" t="s">
        <v>2171</v>
      </c>
      <c r="J158" s="153" t="s">
        <v>2171</v>
      </c>
      <c r="K158" s="168"/>
    </row>
    <row r="159" spans="2:11" s="139" customFormat="1" ht="51.75" thickBot="1" x14ac:dyDescent="0.3">
      <c r="B159" s="428"/>
      <c r="C159" s="428"/>
      <c r="D159" s="153" t="s">
        <v>2171</v>
      </c>
      <c r="E159" s="153" t="s">
        <v>2171</v>
      </c>
      <c r="F159" s="153" t="s">
        <v>2171</v>
      </c>
      <c r="G159" s="169" t="s">
        <v>1857</v>
      </c>
      <c r="H159" s="157">
        <v>151420</v>
      </c>
      <c r="I159" s="153" t="s">
        <v>2171</v>
      </c>
      <c r="J159" s="153" t="s">
        <v>2171</v>
      </c>
      <c r="K159" s="168"/>
    </row>
    <row r="160" spans="2:11" s="139" customFormat="1" ht="51.75" thickBot="1" x14ac:dyDescent="0.3">
      <c r="B160" s="190" t="s">
        <v>1858</v>
      </c>
      <c r="C160" s="190" t="s">
        <v>1859</v>
      </c>
      <c r="D160" s="153" t="s">
        <v>2171</v>
      </c>
      <c r="E160" s="153" t="s">
        <v>2171</v>
      </c>
      <c r="F160" s="153" t="s">
        <v>2171</v>
      </c>
      <c r="G160" s="169" t="s">
        <v>1860</v>
      </c>
      <c r="H160" s="157">
        <v>4180000</v>
      </c>
      <c r="I160" s="153" t="s">
        <v>2171</v>
      </c>
      <c r="J160" s="153" t="s">
        <v>2171</v>
      </c>
      <c r="K160" s="168"/>
    </row>
    <row r="161" spans="2:11" s="139" customFormat="1" ht="51.75" thickBot="1" x14ac:dyDescent="0.3">
      <c r="B161" s="190" t="s">
        <v>1861</v>
      </c>
      <c r="C161" s="190" t="s">
        <v>1862</v>
      </c>
      <c r="D161" s="153" t="s">
        <v>2171</v>
      </c>
      <c r="E161" s="153" t="s">
        <v>2171</v>
      </c>
      <c r="F161" s="153" t="s">
        <v>2171</v>
      </c>
      <c r="G161" s="169" t="s">
        <v>1863</v>
      </c>
      <c r="H161" s="157">
        <v>932250</v>
      </c>
      <c r="I161" s="153" t="s">
        <v>2171</v>
      </c>
      <c r="J161" s="153" t="s">
        <v>2171</v>
      </c>
      <c r="K161" s="168"/>
    </row>
    <row r="162" spans="2:11" s="139" customFormat="1" ht="51.75" thickBot="1" x14ac:dyDescent="0.3">
      <c r="B162" s="190" t="s">
        <v>1888</v>
      </c>
      <c r="C162" s="190" t="s">
        <v>2113</v>
      </c>
      <c r="D162" s="153" t="s">
        <v>2171</v>
      </c>
      <c r="E162" s="153" t="s">
        <v>2171</v>
      </c>
      <c r="F162" s="153" t="s">
        <v>2171</v>
      </c>
      <c r="G162" s="169" t="s">
        <v>2115</v>
      </c>
      <c r="H162" s="169" t="s">
        <v>2115</v>
      </c>
      <c r="I162" s="169" t="s">
        <v>2115</v>
      </c>
      <c r="J162" s="169" t="s">
        <v>2115</v>
      </c>
      <c r="K162" s="168"/>
    </row>
    <row r="163" spans="2:11" s="139" customFormat="1" ht="51.75" thickBot="1" x14ac:dyDescent="0.3">
      <c r="B163" s="160" t="s">
        <v>1751</v>
      </c>
      <c r="C163" s="167" t="s">
        <v>1752</v>
      </c>
      <c r="D163" s="153" t="s">
        <v>2171</v>
      </c>
      <c r="E163" s="153" t="s">
        <v>2171</v>
      </c>
      <c r="F163" s="153" t="s">
        <v>2171</v>
      </c>
      <c r="G163" s="161" t="s">
        <v>1753</v>
      </c>
      <c r="H163" s="157" t="s">
        <v>1754</v>
      </c>
      <c r="I163" s="153" t="s">
        <v>2171</v>
      </c>
      <c r="J163" s="153" t="s">
        <v>2171</v>
      </c>
      <c r="K163" s="168"/>
    </row>
    <row r="164" spans="2:11" s="139" customFormat="1" ht="51.75" thickBot="1" x14ac:dyDescent="0.3">
      <c r="B164" s="190" t="s">
        <v>1864</v>
      </c>
      <c r="C164" s="190" t="s">
        <v>1865</v>
      </c>
      <c r="D164" s="153" t="s">
        <v>2171</v>
      </c>
      <c r="E164" s="153" t="s">
        <v>2171</v>
      </c>
      <c r="F164" s="153" t="s">
        <v>2171</v>
      </c>
      <c r="G164" s="169" t="s">
        <v>1866</v>
      </c>
      <c r="H164" s="157">
        <v>362396.65</v>
      </c>
      <c r="I164" s="153" t="s">
        <v>2171</v>
      </c>
      <c r="J164" s="153" t="s">
        <v>2171</v>
      </c>
      <c r="K164" s="168"/>
    </row>
    <row r="165" spans="2:11" s="139" customFormat="1" ht="51.75" thickBot="1" x14ac:dyDescent="0.3">
      <c r="B165" s="190" t="s">
        <v>1867</v>
      </c>
      <c r="C165" s="190" t="s">
        <v>1868</v>
      </c>
      <c r="D165" s="153" t="s">
        <v>2171</v>
      </c>
      <c r="E165" s="153" t="s">
        <v>2171</v>
      </c>
      <c r="F165" s="153" t="s">
        <v>2171</v>
      </c>
      <c r="G165" s="169" t="s">
        <v>1869</v>
      </c>
      <c r="H165" s="157">
        <v>1105098.0430000001</v>
      </c>
      <c r="I165" s="153" t="s">
        <v>2171</v>
      </c>
      <c r="J165" s="153" t="s">
        <v>2171</v>
      </c>
      <c r="K165" s="168"/>
    </row>
    <row r="166" spans="2:11" s="139" customFormat="1" ht="51.75" thickBot="1" x14ac:dyDescent="0.3">
      <c r="B166" s="424" t="s">
        <v>1870</v>
      </c>
      <c r="C166" s="424" t="s">
        <v>992</v>
      </c>
      <c r="D166" s="153" t="s">
        <v>2171</v>
      </c>
      <c r="E166" s="153" t="s">
        <v>2171</v>
      </c>
      <c r="F166" s="153" t="s">
        <v>2171</v>
      </c>
      <c r="G166" s="169" t="s">
        <v>1574</v>
      </c>
      <c r="H166" s="157">
        <v>621128.74800000002</v>
      </c>
      <c r="I166" s="153" t="s">
        <v>2171</v>
      </c>
      <c r="J166" s="153" t="s">
        <v>2171</v>
      </c>
      <c r="K166" s="168"/>
    </row>
    <row r="167" spans="2:11" s="139" customFormat="1" ht="51.75" thickBot="1" x14ac:dyDescent="0.3">
      <c r="B167" s="424"/>
      <c r="C167" s="424"/>
      <c r="D167" s="153" t="s">
        <v>2171</v>
      </c>
      <c r="E167" s="153" t="s">
        <v>2171</v>
      </c>
      <c r="F167" s="153" t="s">
        <v>2171</v>
      </c>
      <c r="G167" s="169" t="s">
        <v>995</v>
      </c>
      <c r="H167" s="157">
        <v>1550925</v>
      </c>
      <c r="I167" s="153" t="s">
        <v>2171</v>
      </c>
      <c r="J167" s="153" t="s">
        <v>2171</v>
      </c>
      <c r="K167" s="168"/>
    </row>
    <row r="168" spans="2:11" s="139" customFormat="1" ht="51.75" thickBot="1" x14ac:dyDescent="0.3">
      <c r="B168" s="424"/>
      <c r="C168" s="424"/>
      <c r="D168" s="153" t="s">
        <v>2171</v>
      </c>
      <c r="E168" s="153" t="s">
        <v>2171</v>
      </c>
      <c r="F168" s="153" t="s">
        <v>2171</v>
      </c>
      <c r="G168" s="169" t="s">
        <v>1574</v>
      </c>
      <c r="H168" s="157">
        <v>814232.8</v>
      </c>
      <c r="I168" s="153" t="s">
        <v>2171</v>
      </c>
      <c r="J168" s="153" t="s">
        <v>2171</v>
      </c>
      <c r="K168" s="168"/>
    </row>
    <row r="169" spans="2:11" s="139" customFormat="1" ht="51.75" thickBot="1" x14ac:dyDescent="0.3">
      <c r="B169" s="190" t="s">
        <v>1876</v>
      </c>
      <c r="C169" s="190" t="s">
        <v>1877</v>
      </c>
      <c r="D169" s="153" t="s">
        <v>2171</v>
      </c>
      <c r="E169" s="153" t="s">
        <v>2171</v>
      </c>
      <c r="F169" s="153" t="s">
        <v>2171</v>
      </c>
      <c r="G169" s="169" t="s">
        <v>1222</v>
      </c>
      <c r="H169" s="157">
        <v>766140</v>
      </c>
      <c r="I169" s="153" t="s">
        <v>2171</v>
      </c>
      <c r="J169" s="153" t="s">
        <v>2171</v>
      </c>
      <c r="K169" s="168"/>
    </row>
    <row r="170" spans="2:11" s="139" customFormat="1" ht="51.75" thickBot="1" x14ac:dyDescent="0.3">
      <c r="B170" s="424" t="s">
        <v>1871</v>
      </c>
      <c r="C170" s="424" t="s">
        <v>1872</v>
      </c>
      <c r="D170" s="153" t="s">
        <v>2171</v>
      </c>
      <c r="E170" s="153" t="s">
        <v>2171</v>
      </c>
      <c r="F170" s="153" t="s">
        <v>2171</v>
      </c>
      <c r="G170" s="169" t="s">
        <v>1873</v>
      </c>
      <c r="H170" s="157">
        <v>41358</v>
      </c>
      <c r="I170" s="153" t="s">
        <v>2171</v>
      </c>
      <c r="J170" s="153" t="s">
        <v>2171</v>
      </c>
      <c r="K170" s="168"/>
    </row>
    <row r="171" spans="2:11" s="139" customFormat="1" ht="51.75" thickBot="1" x14ac:dyDescent="0.3">
      <c r="B171" s="424"/>
      <c r="C171" s="424"/>
      <c r="D171" s="153" t="s">
        <v>2171</v>
      </c>
      <c r="E171" s="153" t="s">
        <v>2171</v>
      </c>
      <c r="F171" s="153" t="s">
        <v>2171</v>
      </c>
      <c r="G171" s="169" t="s">
        <v>1817</v>
      </c>
      <c r="H171" s="159">
        <v>15904.75</v>
      </c>
      <c r="I171" s="153" t="s">
        <v>2171</v>
      </c>
      <c r="J171" s="153" t="s">
        <v>2171</v>
      </c>
      <c r="K171" s="168"/>
    </row>
    <row r="172" spans="2:11" s="139" customFormat="1" ht="51.75" thickBot="1" x14ac:dyDescent="0.3">
      <c r="B172" s="424"/>
      <c r="C172" s="424"/>
      <c r="D172" s="153" t="s">
        <v>2171</v>
      </c>
      <c r="E172" s="153" t="s">
        <v>2171</v>
      </c>
      <c r="F172" s="153" t="s">
        <v>2171</v>
      </c>
      <c r="G172" s="169" t="s">
        <v>1817</v>
      </c>
      <c r="H172" s="159">
        <f>8069.0475</f>
        <v>8069.0474999999997</v>
      </c>
      <c r="I172" s="153" t="s">
        <v>2171</v>
      </c>
      <c r="J172" s="153" t="s">
        <v>2171</v>
      </c>
      <c r="K172" s="168"/>
    </row>
    <row r="173" spans="2:11" s="139" customFormat="1" ht="51.75" thickBot="1" x14ac:dyDescent="0.3">
      <c r="B173" s="190" t="s">
        <v>1878</v>
      </c>
      <c r="C173" s="190" t="s">
        <v>1879</v>
      </c>
      <c r="D173" s="153" t="s">
        <v>2171</v>
      </c>
      <c r="E173" s="153" t="s">
        <v>2171</v>
      </c>
      <c r="F173" s="153" t="s">
        <v>2171</v>
      </c>
      <c r="G173" s="169" t="s">
        <v>1523</v>
      </c>
      <c r="H173" s="159">
        <v>1664.992</v>
      </c>
      <c r="I173" s="153" t="s">
        <v>2171</v>
      </c>
      <c r="J173" s="153" t="s">
        <v>2171</v>
      </c>
      <c r="K173" s="168"/>
    </row>
    <row r="174" spans="2:11" s="142" customFormat="1" ht="122.25" customHeight="1" thickBot="1" x14ac:dyDescent="0.3">
      <c r="B174" s="190" t="s">
        <v>1757</v>
      </c>
      <c r="C174" s="170" t="s">
        <v>1756</v>
      </c>
      <c r="D174" s="190" t="s">
        <v>1758</v>
      </c>
      <c r="E174" s="190" t="s">
        <v>1759</v>
      </c>
      <c r="F174" s="195" t="s">
        <v>1760</v>
      </c>
      <c r="G174" s="161" t="s">
        <v>1753</v>
      </c>
      <c r="H174" s="157" t="s">
        <v>1761</v>
      </c>
      <c r="I174" s="168" t="s">
        <v>1762</v>
      </c>
      <c r="J174" s="168" t="s">
        <v>2261</v>
      </c>
      <c r="K174" s="168"/>
    </row>
    <row r="175" spans="2:11" s="178" customFormat="1" ht="100.5" customHeight="1" thickBot="1" x14ac:dyDescent="0.3">
      <c r="B175" s="424" t="s">
        <v>1880</v>
      </c>
      <c r="C175" s="424" t="s">
        <v>1881</v>
      </c>
      <c r="D175" s="424" t="s">
        <v>2108</v>
      </c>
      <c r="E175" s="424" t="s">
        <v>2135</v>
      </c>
      <c r="F175" s="192" t="s">
        <v>2136</v>
      </c>
      <c r="G175" s="190" t="s">
        <v>558</v>
      </c>
      <c r="H175" s="159">
        <v>20456.108</v>
      </c>
      <c r="I175" s="193" t="s">
        <v>2138</v>
      </c>
      <c r="J175" s="156" t="s">
        <v>2260</v>
      </c>
      <c r="K175" s="156"/>
    </row>
    <row r="176" spans="2:11" s="178" customFormat="1" ht="100.5" customHeight="1" thickBot="1" x14ac:dyDescent="0.3">
      <c r="B176" s="424"/>
      <c r="C176" s="424"/>
      <c r="D176" s="424"/>
      <c r="E176" s="424"/>
      <c r="F176" s="192" t="s">
        <v>2137</v>
      </c>
      <c r="G176" s="190" t="s">
        <v>1531</v>
      </c>
      <c r="H176" s="157">
        <v>1628081.4</v>
      </c>
      <c r="I176" s="193" t="s">
        <v>2139</v>
      </c>
      <c r="J176" s="156" t="s">
        <v>2259</v>
      </c>
      <c r="K176" s="156"/>
    </row>
    <row r="177" spans="2:11" s="139" customFormat="1" ht="327.75" customHeight="1" thickBot="1" x14ac:dyDescent="0.3">
      <c r="B177" s="171" t="s">
        <v>1741</v>
      </c>
      <c r="C177" s="172" t="s">
        <v>1742</v>
      </c>
      <c r="D177" s="196" t="s">
        <v>1745</v>
      </c>
      <c r="E177" s="196" t="s">
        <v>1747</v>
      </c>
      <c r="F177" s="173" t="s">
        <v>1750</v>
      </c>
      <c r="G177" s="142" t="s">
        <v>1743</v>
      </c>
      <c r="H177" s="174" t="s">
        <v>1744</v>
      </c>
      <c r="I177" s="177" t="s">
        <v>2110</v>
      </c>
      <c r="J177" s="168" t="s">
        <v>2253</v>
      </c>
      <c r="K177" s="168"/>
    </row>
    <row r="178" spans="2:11" s="139" customFormat="1" ht="98.25" customHeight="1" thickBot="1" x14ac:dyDescent="0.3">
      <c r="B178" s="424" t="s">
        <v>1882</v>
      </c>
      <c r="C178" s="424" t="s">
        <v>1883</v>
      </c>
      <c r="D178" s="432" t="s">
        <v>2184</v>
      </c>
      <c r="E178" s="432" t="s">
        <v>2185</v>
      </c>
      <c r="F178" s="169" t="s">
        <v>2186</v>
      </c>
      <c r="G178" s="169" t="s">
        <v>2186</v>
      </c>
      <c r="H178" s="157">
        <v>140854.5</v>
      </c>
      <c r="I178" s="168" t="s">
        <v>2188</v>
      </c>
      <c r="J178" s="168" t="s">
        <v>2254</v>
      </c>
      <c r="K178" s="168"/>
    </row>
    <row r="179" spans="2:11" s="139" customFormat="1" ht="135.6" customHeight="1" thickBot="1" x14ac:dyDescent="0.3">
      <c r="B179" s="424"/>
      <c r="C179" s="424" t="s">
        <v>1883</v>
      </c>
      <c r="D179" s="433"/>
      <c r="E179" s="433"/>
      <c r="F179" s="169" t="s">
        <v>2187</v>
      </c>
      <c r="G179" s="169" t="s">
        <v>2187</v>
      </c>
      <c r="H179" s="157">
        <v>73500</v>
      </c>
      <c r="I179" s="168" t="s">
        <v>2188</v>
      </c>
      <c r="J179" s="168" t="s">
        <v>2255</v>
      </c>
      <c r="K179" s="168"/>
    </row>
    <row r="180" spans="2:11" s="139" customFormat="1" ht="192" thickBot="1" x14ac:dyDescent="0.3">
      <c r="B180" s="424" t="s">
        <v>1884</v>
      </c>
      <c r="C180" s="424" t="s">
        <v>1885</v>
      </c>
      <c r="D180" s="432" t="s">
        <v>2189</v>
      </c>
      <c r="E180" s="432" t="s">
        <v>2190</v>
      </c>
      <c r="F180" s="432" t="s">
        <v>2191</v>
      </c>
      <c r="G180" s="432" t="s">
        <v>2192</v>
      </c>
      <c r="H180" s="434" t="s">
        <v>2193</v>
      </c>
      <c r="I180" s="436" t="s">
        <v>2188</v>
      </c>
      <c r="J180" s="168" t="s">
        <v>2256</v>
      </c>
      <c r="K180" s="168"/>
    </row>
    <row r="181" spans="2:11" s="139" customFormat="1" ht="111.75" customHeight="1" thickBot="1" x14ac:dyDescent="0.3">
      <c r="B181" s="424" t="s">
        <v>1884</v>
      </c>
      <c r="C181" s="424" t="s">
        <v>1885</v>
      </c>
      <c r="D181" s="433"/>
      <c r="E181" s="433"/>
      <c r="F181" s="433"/>
      <c r="G181" s="433"/>
      <c r="H181" s="435"/>
      <c r="I181" s="437"/>
      <c r="J181" s="168" t="s">
        <v>2255</v>
      </c>
      <c r="K181" s="168"/>
    </row>
    <row r="182" spans="2:11" s="139" customFormat="1" ht="90" thickBot="1" x14ac:dyDescent="0.3">
      <c r="B182" s="160" t="s">
        <v>1763</v>
      </c>
      <c r="C182" s="167" t="s">
        <v>1764</v>
      </c>
      <c r="D182" s="192" t="s">
        <v>1765</v>
      </c>
      <c r="E182" s="192" t="s">
        <v>1766</v>
      </c>
      <c r="F182" s="191" t="s">
        <v>1767</v>
      </c>
      <c r="G182" s="161" t="s">
        <v>1768</v>
      </c>
      <c r="H182" s="157" t="s">
        <v>1769</v>
      </c>
      <c r="I182" s="191" t="s">
        <v>1755</v>
      </c>
      <c r="J182" s="168" t="s">
        <v>2257</v>
      </c>
      <c r="K182" s="168"/>
    </row>
    <row r="183" spans="2:11" s="139" customFormat="1" ht="51.75" thickBot="1" x14ac:dyDescent="0.3">
      <c r="B183" s="190" t="s">
        <v>1889</v>
      </c>
      <c r="C183" s="190" t="s">
        <v>1890</v>
      </c>
      <c r="D183" s="192" t="s">
        <v>2140</v>
      </c>
      <c r="E183" s="192" t="s">
        <v>2140</v>
      </c>
      <c r="F183" s="191" t="s">
        <v>2141</v>
      </c>
      <c r="G183" s="169" t="s">
        <v>1891</v>
      </c>
      <c r="H183" s="157">
        <v>800000</v>
      </c>
      <c r="I183" s="193" t="s">
        <v>2138</v>
      </c>
      <c r="J183" s="168" t="s">
        <v>2258</v>
      </c>
      <c r="K183" s="168"/>
    </row>
    <row r="184" spans="2:11" s="139" customFormat="1" ht="148.5" customHeight="1" thickBot="1" x14ac:dyDescent="0.3">
      <c r="B184" s="190" t="s">
        <v>1892</v>
      </c>
      <c r="C184" s="191" t="s">
        <v>2142</v>
      </c>
      <c r="D184" s="192" t="s">
        <v>2143</v>
      </c>
      <c r="E184" s="192" t="s">
        <v>2144</v>
      </c>
      <c r="F184" s="191" t="s">
        <v>2145</v>
      </c>
      <c r="G184" s="161" t="s">
        <v>2146</v>
      </c>
      <c r="H184" s="157" t="s">
        <v>2147</v>
      </c>
      <c r="I184" s="193" t="s">
        <v>2148</v>
      </c>
      <c r="J184" s="168" t="s">
        <v>2262</v>
      </c>
      <c r="K184" s="168"/>
    </row>
    <row r="185" spans="2:11" s="139" customFormat="1" ht="90" thickBot="1" x14ac:dyDescent="0.3">
      <c r="B185" s="160" t="s">
        <v>1770</v>
      </c>
      <c r="C185" s="167" t="s">
        <v>1771</v>
      </c>
      <c r="D185" s="192" t="s">
        <v>1772</v>
      </c>
      <c r="E185" s="192" t="s">
        <v>1773</v>
      </c>
      <c r="F185" s="191" t="s">
        <v>1774</v>
      </c>
      <c r="G185" s="161" t="s">
        <v>1775</v>
      </c>
      <c r="H185" s="157" t="s">
        <v>1776</v>
      </c>
      <c r="I185" s="191" t="s">
        <v>1755</v>
      </c>
      <c r="J185" s="168" t="s">
        <v>2263</v>
      </c>
      <c r="K185" s="168"/>
    </row>
    <row r="186" spans="2:11" s="139" customFormat="1" ht="77.25" thickBot="1" x14ac:dyDescent="0.3">
      <c r="B186" s="170" t="s">
        <v>1777</v>
      </c>
      <c r="C186" s="170" t="s">
        <v>1778</v>
      </c>
      <c r="D186" s="190" t="s">
        <v>1779</v>
      </c>
      <c r="E186" s="190" t="s">
        <v>1780</v>
      </c>
      <c r="F186" s="190" t="s">
        <v>1781</v>
      </c>
      <c r="G186" s="168" t="s">
        <v>1782</v>
      </c>
      <c r="H186" s="159">
        <v>1000.05</v>
      </c>
      <c r="I186" s="191" t="s">
        <v>1755</v>
      </c>
      <c r="J186" s="168" t="s">
        <v>2264</v>
      </c>
      <c r="K186" s="168"/>
    </row>
    <row r="187" spans="2:11" s="139" customFormat="1" ht="137.25" customHeight="1" thickBot="1" x14ac:dyDescent="0.3">
      <c r="B187" s="179" t="s">
        <v>1893</v>
      </c>
      <c r="C187" s="195" t="s">
        <v>2149</v>
      </c>
      <c r="D187" s="190" t="s">
        <v>2150</v>
      </c>
      <c r="E187" s="190" t="s">
        <v>2151</v>
      </c>
      <c r="F187" s="192" t="s">
        <v>2152</v>
      </c>
      <c r="G187" s="168" t="s">
        <v>1695</v>
      </c>
      <c r="H187" s="157" t="s">
        <v>1695</v>
      </c>
      <c r="I187" s="168" t="s">
        <v>1695</v>
      </c>
      <c r="J187" s="157" t="s">
        <v>1695</v>
      </c>
      <c r="K187" s="168"/>
    </row>
    <row r="188" spans="2:11" s="139" customFormat="1" ht="90" thickBot="1" x14ac:dyDescent="0.3">
      <c r="B188" s="170" t="s">
        <v>1783</v>
      </c>
      <c r="C188" s="195" t="s">
        <v>1784</v>
      </c>
      <c r="D188" s="190" t="s">
        <v>2194</v>
      </c>
      <c r="E188" s="190" t="s">
        <v>1785</v>
      </c>
      <c r="F188" s="192" t="s">
        <v>1786</v>
      </c>
      <c r="G188" s="168" t="s">
        <v>1782</v>
      </c>
      <c r="H188" s="159">
        <v>1199.6300000000001</v>
      </c>
      <c r="I188" s="191" t="s">
        <v>1755</v>
      </c>
      <c r="J188" s="168" t="s">
        <v>2265</v>
      </c>
      <c r="K188" s="168"/>
    </row>
    <row r="189" spans="2:11" s="139" customFormat="1" ht="205.5" customHeight="1" thickBot="1" x14ac:dyDescent="0.3">
      <c r="B189" s="170" t="s">
        <v>1787</v>
      </c>
      <c r="C189" s="195" t="s">
        <v>1788</v>
      </c>
      <c r="D189" s="190" t="s">
        <v>1789</v>
      </c>
      <c r="E189" s="190" t="s">
        <v>1790</v>
      </c>
      <c r="F189" s="192" t="s">
        <v>1791</v>
      </c>
      <c r="G189" s="168" t="s">
        <v>1794</v>
      </c>
      <c r="H189" s="159">
        <v>739.6</v>
      </c>
      <c r="I189" s="191" t="s">
        <v>1793</v>
      </c>
      <c r="J189" s="168" t="s">
        <v>2266</v>
      </c>
      <c r="K189" s="168"/>
    </row>
    <row r="190" spans="2:11" s="139" customFormat="1" ht="90" thickBot="1" x14ac:dyDescent="0.3">
      <c r="B190" s="170" t="s">
        <v>1795</v>
      </c>
      <c r="C190" s="170" t="s">
        <v>1796</v>
      </c>
      <c r="D190" s="190" t="s">
        <v>1797</v>
      </c>
      <c r="E190" s="190" t="s">
        <v>1798</v>
      </c>
      <c r="F190" s="192" t="s">
        <v>1799</v>
      </c>
      <c r="G190" s="168" t="s">
        <v>1792</v>
      </c>
      <c r="H190" s="157" t="s">
        <v>1800</v>
      </c>
      <c r="I190" s="191" t="s">
        <v>1755</v>
      </c>
      <c r="J190" s="168" t="s">
        <v>2267</v>
      </c>
      <c r="K190" s="168"/>
    </row>
    <row r="191" spans="2:11" s="139" customFormat="1" ht="110.25" customHeight="1" thickBot="1" x14ac:dyDescent="0.3">
      <c r="B191" s="170" t="s">
        <v>1801</v>
      </c>
      <c r="C191" s="191" t="s">
        <v>1802</v>
      </c>
      <c r="D191" s="190" t="s">
        <v>1803</v>
      </c>
      <c r="E191" s="190" t="s">
        <v>1804</v>
      </c>
      <c r="F191" s="192" t="s">
        <v>1805</v>
      </c>
      <c r="G191" s="168" t="s">
        <v>1792</v>
      </c>
      <c r="H191" s="157" t="s">
        <v>1806</v>
      </c>
      <c r="I191" s="191" t="s">
        <v>1755</v>
      </c>
      <c r="J191" s="168" t="s">
        <v>2268</v>
      </c>
      <c r="K191" s="168"/>
    </row>
    <row r="192" spans="2:11" s="139" customFormat="1" ht="102.75" thickBot="1" x14ac:dyDescent="0.3">
      <c r="B192" s="170" t="s">
        <v>1807</v>
      </c>
      <c r="C192" s="195" t="s">
        <v>1808</v>
      </c>
      <c r="D192" s="190" t="s">
        <v>1809</v>
      </c>
      <c r="E192" s="190" t="s">
        <v>1810</v>
      </c>
      <c r="F192" s="192" t="s">
        <v>1811</v>
      </c>
      <c r="G192" s="168" t="s">
        <v>1812</v>
      </c>
      <c r="H192" s="159">
        <v>3040.26</v>
      </c>
      <c r="I192" s="191" t="s">
        <v>1755</v>
      </c>
      <c r="J192" s="168" t="s">
        <v>2269</v>
      </c>
      <c r="K192" s="168"/>
    </row>
    <row r="193" spans="1:11" s="139" customFormat="1" ht="345" thickBot="1" x14ac:dyDescent="0.3">
      <c r="B193" s="170" t="s">
        <v>2102</v>
      </c>
      <c r="C193" s="195" t="s">
        <v>2104</v>
      </c>
      <c r="D193" s="190" t="s">
        <v>2154</v>
      </c>
      <c r="E193" s="190" t="s">
        <v>2155</v>
      </c>
      <c r="F193" s="192" t="s">
        <v>2156</v>
      </c>
      <c r="G193" s="168" t="s">
        <v>542</v>
      </c>
      <c r="H193" s="159">
        <v>13042</v>
      </c>
      <c r="I193" s="191" t="s">
        <v>2157</v>
      </c>
      <c r="J193" s="168" t="s">
        <v>2277</v>
      </c>
      <c r="K193" s="168"/>
    </row>
    <row r="194" spans="1:11" s="139" customFormat="1" ht="115.5" thickBot="1" x14ac:dyDescent="0.3">
      <c r="B194" s="170" t="s">
        <v>2103</v>
      </c>
      <c r="C194" s="195" t="s">
        <v>2149</v>
      </c>
      <c r="D194" s="190" t="s">
        <v>2150</v>
      </c>
      <c r="E194" s="190" t="s">
        <v>2151</v>
      </c>
      <c r="F194" s="192" t="s">
        <v>2158</v>
      </c>
      <c r="G194" s="168" t="s">
        <v>2131</v>
      </c>
      <c r="H194" s="157" t="s">
        <v>2131</v>
      </c>
      <c r="I194" s="157" t="s">
        <v>2131</v>
      </c>
      <c r="J194" s="168" t="s">
        <v>2270</v>
      </c>
      <c r="K194" s="168"/>
    </row>
    <row r="195" spans="1:11" s="139" customFormat="1" ht="90" thickBot="1" x14ac:dyDescent="0.3">
      <c r="B195" s="160" t="s">
        <v>2153</v>
      </c>
      <c r="C195" s="192" t="s">
        <v>2159</v>
      </c>
      <c r="D195" s="169" t="s">
        <v>2195</v>
      </c>
      <c r="E195" s="169" t="s">
        <v>2196</v>
      </c>
      <c r="F195" s="192" t="s">
        <v>2197</v>
      </c>
      <c r="G195" s="168" t="s">
        <v>1782</v>
      </c>
      <c r="H195" s="168" t="s">
        <v>2198</v>
      </c>
      <c r="I195" s="191" t="s">
        <v>1755</v>
      </c>
      <c r="J195" s="168" t="s">
        <v>2271</v>
      </c>
      <c r="K195" s="168"/>
    </row>
    <row r="196" spans="1:11" s="139" customFormat="1" ht="135" customHeight="1" thickBot="1" x14ac:dyDescent="0.3">
      <c r="B196" s="160" t="s">
        <v>2272</v>
      </c>
      <c r="C196" s="192" t="s">
        <v>2273</v>
      </c>
      <c r="D196" s="169" t="s">
        <v>2274</v>
      </c>
      <c r="E196" s="169" t="s">
        <v>2275</v>
      </c>
      <c r="F196" s="169" t="s">
        <v>2131</v>
      </c>
      <c r="G196" s="156" t="s">
        <v>2131</v>
      </c>
      <c r="H196" s="157" t="s">
        <v>2131</v>
      </c>
      <c r="I196" s="168" t="s">
        <v>2131</v>
      </c>
      <c r="J196" s="168" t="s">
        <v>2270</v>
      </c>
      <c r="K196" s="168"/>
    </row>
    <row r="197" spans="1:11" s="139" customFormat="1" ht="16.5" customHeight="1" thickBot="1" x14ac:dyDescent="0.3">
      <c r="B197" s="438" t="s">
        <v>1539</v>
      </c>
      <c r="C197" s="439"/>
      <c r="D197" s="439"/>
      <c r="E197" s="439"/>
      <c r="F197" s="439"/>
      <c r="G197" s="439"/>
      <c r="H197" s="439"/>
      <c r="I197" s="439"/>
      <c r="J197" s="439"/>
      <c r="K197" s="440"/>
    </row>
    <row r="198" spans="1:11" s="139" customFormat="1" ht="13.5" thickBot="1" x14ac:dyDescent="0.3">
      <c r="B198" s="429" t="s">
        <v>1111</v>
      </c>
      <c r="C198" s="430"/>
      <c r="D198" s="430"/>
      <c r="E198" s="430"/>
      <c r="F198" s="430"/>
      <c r="G198" s="430"/>
      <c r="H198" s="430"/>
      <c r="I198" s="430"/>
      <c r="J198" s="430"/>
      <c r="K198" s="431"/>
    </row>
    <row r="199" spans="1:11" s="139" customFormat="1" ht="16.5" customHeight="1" thickBot="1" x14ac:dyDescent="0.3">
      <c r="B199" s="441" t="s">
        <v>1110</v>
      </c>
      <c r="C199" s="442"/>
      <c r="D199" s="442"/>
      <c r="E199" s="442"/>
      <c r="F199" s="442"/>
      <c r="G199" s="442"/>
      <c r="H199" s="442"/>
      <c r="I199" s="442"/>
      <c r="J199" s="442"/>
      <c r="K199" s="443"/>
    </row>
    <row r="200" spans="1:11" s="158" customFormat="1" ht="16.5" customHeight="1" thickBot="1" x14ac:dyDescent="0.3">
      <c r="B200" s="419" t="s">
        <v>2109</v>
      </c>
      <c r="C200" s="420"/>
      <c r="D200" s="420"/>
      <c r="E200" s="420"/>
      <c r="F200" s="420"/>
      <c r="G200" s="420"/>
      <c r="H200" s="420"/>
      <c r="I200" s="420"/>
      <c r="J200" s="420"/>
      <c r="K200" s="421"/>
    </row>
    <row r="201" spans="1:11" s="139" customFormat="1" ht="51.75" thickBot="1" x14ac:dyDescent="0.3">
      <c r="B201" s="190" t="s">
        <v>1680</v>
      </c>
      <c r="C201" s="191" t="s">
        <v>1694</v>
      </c>
      <c r="D201" s="153" t="s">
        <v>2171</v>
      </c>
      <c r="E201" s="153" t="s">
        <v>2171</v>
      </c>
      <c r="F201" s="153" t="s">
        <v>2171</v>
      </c>
      <c r="G201" s="156" t="s">
        <v>1695</v>
      </c>
      <c r="H201" s="168" t="s">
        <v>1695</v>
      </c>
      <c r="I201" s="156" t="s">
        <v>2171</v>
      </c>
      <c r="J201" s="156" t="s">
        <v>2171</v>
      </c>
      <c r="K201" s="168"/>
    </row>
    <row r="202" spans="1:11" s="139" customFormat="1" ht="51.75" thickBot="1" x14ac:dyDescent="0.3">
      <c r="B202" s="444" t="s">
        <v>1561</v>
      </c>
      <c r="C202" s="445" t="s">
        <v>1235</v>
      </c>
      <c r="D202" s="153" t="s">
        <v>2171</v>
      </c>
      <c r="E202" s="153" t="s">
        <v>2171</v>
      </c>
      <c r="F202" s="153" t="s">
        <v>2171</v>
      </c>
      <c r="G202" s="169" t="s">
        <v>1459</v>
      </c>
      <c r="H202" s="159">
        <v>359.01</v>
      </c>
      <c r="I202" s="156" t="s">
        <v>2171</v>
      </c>
      <c r="J202" s="156" t="s">
        <v>2171</v>
      </c>
      <c r="K202" s="168"/>
    </row>
    <row r="203" spans="1:11" s="139" customFormat="1" ht="51.75" thickBot="1" x14ac:dyDescent="0.3">
      <c r="B203" s="444"/>
      <c r="C203" s="445"/>
      <c r="D203" s="153" t="s">
        <v>2171</v>
      </c>
      <c r="E203" s="153" t="s">
        <v>2171</v>
      </c>
      <c r="F203" s="153" t="s">
        <v>2171</v>
      </c>
      <c r="G203" s="169" t="s">
        <v>1592</v>
      </c>
      <c r="H203" s="159">
        <v>15583.8074</v>
      </c>
      <c r="I203" s="156" t="s">
        <v>2171</v>
      </c>
      <c r="J203" s="156" t="s">
        <v>2171</v>
      </c>
      <c r="K203" s="168"/>
    </row>
    <row r="204" spans="1:11" s="139" customFormat="1" ht="51.75" thickBot="1" x14ac:dyDescent="0.3">
      <c r="A204" s="158"/>
      <c r="B204" s="444"/>
      <c r="C204" s="445"/>
      <c r="D204" s="153" t="s">
        <v>2171</v>
      </c>
      <c r="E204" s="153" t="s">
        <v>2171</v>
      </c>
      <c r="F204" s="153" t="s">
        <v>2171</v>
      </c>
      <c r="G204" s="169" t="s">
        <v>1593</v>
      </c>
      <c r="H204" s="159">
        <v>2151.0906</v>
      </c>
      <c r="I204" s="156" t="s">
        <v>2171</v>
      </c>
      <c r="J204" s="156" t="s">
        <v>2171</v>
      </c>
      <c r="K204" s="168"/>
    </row>
    <row r="205" spans="1:11" s="139" customFormat="1" ht="51.75" thickBot="1" x14ac:dyDescent="0.3">
      <c r="B205" s="444"/>
      <c r="C205" s="445"/>
      <c r="D205" s="153" t="s">
        <v>2171</v>
      </c>
      <c r="E205" s="153" t="s">
        <v>2171</v>
      </c>
      <c r="F205" s="153" t="s">
        <v>2171</v>
      </c>
      <c r="G205" s="169" t="s">
        <v>544</v>
      </c>
      <c r="H205" s="159">
        <v>17097.6119</v>
      </c>
      <c r="I205" s="156" t="s">
        <v>2171</v>
      </c>
      <c r="J205" s="156" t="s">
        <v>2171</v>
      </c>
      <c r="K205" s="168"/>
    </row>
    <row r="206" spans="1:11" s="139" customFormat="1" ht="51.75" thickBot="1" x14ac:dyDescent="0.3">
      <c r="B206" s="190" t="s">
        <v>1594</v>
      </c>
      <c r="C206" s="192" t="s">
        <v>1595</v>
      </c>
      <c r="D206" s="153" t="s">
        <v>2171</v>
      </c>
      <c r="E206" s="153" t="s">
        <v>2171</v>
      </c>
      <c r="F206" s="153" t="s">
        <v>2171</v>
      </c>
      <c r="G206" s="169" t="s">
        <v>542</v>
      </c>
      <c r="H206" s="159">
        <v>18962.5</v>
      </c>
      <c r="I206" s="156" t="s">
        <v>2171</v>
      </c>
      <c r="J206" s="156" t="s">
        <v>2171</v>
      </c>
      <c r="K206" s="168"/>
    </row>
    <row r="207" spans="1:11" s="139" customFormat="1" ht="51.75" thickBot="1" x14ac:dyDescent="0.3">
      <c r="B207" s="190" t="s">
        <v>1839</v>
      </c>
      <c r="C207" s="192" t="s">
        <v>1694</v>
      </c>
      <c r="D207" s="153" t="s">
        <v>2171</v>
      </c>
      <c r="E207" s="153" t="s">
        <v>2171</v>
      </c>
      <c r="F207" s="153" t="s">
        <v>2171</v>
      </c>
      <c r="G207" s="169" t="s">
        <v>1480</v>
      </c>
      <c r="H207" s="157">
        <v>26960000</v>
      </c>
      <c r="I207" s="156" t="s">
        <v>2171</v>
      </c>
      <c r="J207" s="156" t="s">
        <v>2171</v>
      </c>
      <c r="K207" s="168"/>
    </row>
    <row r="208" spans="1:11" s="139" customFormat="1" ht="51.75" thickBot="1" x14ac:dyDescent="0.3">
      <c r="B208" s="424" t="s">
        <v>1681</v>
      </c>
      <c r="C208" s="445" t="s">
        <v>1685</v>
      </c>
      <c r="D208" s="153" t="s">
        <v>2171</v>
      </c>
      <c r="E208" s="153" t="s">
        <v>2171</v>
      </c>
      <c r="F208" s="153" t="s">
        <v>2171</v>
      </c>
      <c r="G208" s="156" t="s">
        <v>1686</v>
      </c>
      <c r="H208" s="157">
        <v>13652250</v>
      </c>
      <c r="I208" s="156" t="s">
        <v>2171</v>
      </c>
      <c r="J208" s="156" t="s">
        <v>2171</v>
      </c>
      <c r="K208" s="168"/>
    </row>
    <row r="209" spans="2:11" s="139" customFormat="1" ht="51.75" thickBot="1" x14ac:dyDescent="0.3">
      <c r="B209" s="424"/>
      <c r="C209" s="445"/>
      <c r="D209" s="153" t="s">
        <v>2171</v>
      </c>
      <c r="E209" s="153" t="s">
        <v>2171</v>
      </c>
      <c r="F209" s="153" t="s">
        <v>2171</v>
      </c>
      <c r="G209" s="156" t="s">
        <v>1687</v>
      </c>
      <c r="H209" s="157" t="s">
        <v>1688</v>
      </c>
      <c r="I209" s="156" t="s">
        <v>2171</v>
      </c>
      <c r="J209" s="156" t="s">
        <v>2171</v>
      </c>
      <c r="K209" s="168"/>
    </row>
    <row r="210" spans="2:11" s="139" customFormat="1" ht="51.75" thickBot="1" x14ac:dyDescent="0.3">
      <c r="B210" s="424"/>
      <c r="C210" s="445"/>
      <c r="D210" s="153" t="s">
        <v>2171</v>
      </c>
      <c r="E210" s="153" t="s">
        <v>2171</v>
      </c>
      <c r="F210" s="153" t="s">
        <v>2171</v>
      </c>
      <c r="G210" s="156" t="s">
        <v>1689</v>
      </c>
      <c r="H210" s="157">
        <f>2845670.4+39801942</f>
        <v>42647612.399999999</v>
      </c>
      <c r="I210" s="156" t="s">
        <v>2171</v>
      </c>
      <c r="J210" s="156" t="s">
        <v>2171</v>
      </c>
      <c r="K210" s="168"/>
    </row>
    <row r="211" spans="2:11" s="139" customFormat="1" ht="51.75" thickBot="1" x14ac:dyDescent="0.3">
      <c r="B211" s="424"/>
      <c r="C211" s="445"/>
      <c r="D211" s="153" t="s">
        <v>2171</v>
      </c>
      <c r="E211" s="153" t="s">
        <v>2171</v>
      </c>
      <c r="F211" s="153" t="s">
        <v>2171</v>
      </c>
      <c r="G211" s="156" t="s">
        <v>1690</v>
      </c>
      <c r="H211" s="157">
        <v>6419721</v>
      </c>
      <c r="I211" s="156" t="s">
        <v>2171</v>
      </c>
      <c r="J211" s="156" t="s">
        <v>2171</v>
      </c>
      <c r="K211" s="168"/>
    </row>
    <row r="212" spans="2:11" s="139" customFormat="1" ht="51.75" thickBot="1" x14ac:dyDescent="0.3">
      <c r="B212" s="424"/>
      <c r="C212" s="445"/>
      <c r="D212" s="153" t="s">
        <v>2171</v>
      </c>
      <c r="E212" s="153" t="s">
        <v>2171</v>
      </c>
      <c r="F212" s="153" t="s">
        <v>2171</v>
      </c>
      <c r="G212" s="156" t="s">
        <v>1691</v>
      </c>
      <c r="H212" s="157">
        <v>2547400</v>
      </c>
      <c r="I212" s="156" t="s">
        <v>2171</v>
      </c>
      <c r="J212" s="156" t="s">
        <v>2171</v>
      </c>
      <c r="K212" s="168"/>
    </row>
    <row r="213" spans="2:11" s="139" customFormat="1" ht="51.75" thickBot="1" x14ac:dyDescent="0.3">
      <c r="B213" s="424"/>
      <c r="C213" s="445"/>
      <c r="D213" s="153" t="s">
        <v>2171</v>
      </c>
      <c r="E213" s="153" t="s">
        <v>2171</v>
      </c>
      <c r="F213" s="153" t="s">
        <v>2171</v>
      </c>
      <c r="G213" s="156" t="s">
        <v>1692</v>
      </c>
      <c r="H213" s="157" t="s">
        <v>1693</v>
      </c>
      <c r="I213" s="156" t="s">
        <v>2171</v>
      </c>
      <c r="J213" s="156" t="s">
        <v>2171</v>
      </c>
      <c r="K213" s="168"/>
    </row>
    <row r="214" spans="2:11" s="139" customFormat="1" ht="51.75" thickBot="1" x14ac:dyDescent="0.3">
      <c r="B214" s="190" t="s">
        <v>1682</v>
      </c>
      <c r="C214" s="191" t="s">
        <v>1910</v>
      </c>
      <c r="D214" s="153" t="s">
        <v>2171</v>
      </c>
      <c r="E214" s="153" t="s">
        <v>2171</v>
      </c>
      <c r="F214" s="153" t="s">
        <v>2171</v>
      </c>
      <c r="G214" s="156" t="s">
        <v>1542</v>
      </c>
      <c r="H214" s="157">
        <v>53000000</v>
      </c>
      <c r="I214" s="156" t="s">
        <v>2171</v>
      </c>
      <c r="J214" s="156" t="s">
        <v>2171</v>
      </c>
      <c r="K214" s="168"/>
    </row>
    <row r="215" spans="2:11" s="139" customFormat="1" ht="51.75" thickBot="1" x14ac:dyDescent="0.3">
      <c r="B215" s="190" t="s">
        <v>1683</v>
      </c>
      <c r="C215" s="191" t="s">
        <v>1684</v>
      </c>
      <c r="D215" s="153" t="s">
        <v>2171</v>
      </c>
      <c r="E215" s="153" t="s">
        <v>2171</v>
      </c>
      <c r="F215" s="153" t="s">
        <v>2171</v>
      </c>
      <c r="G215" s="156" t="s">
        <v>1190</v>
      </c>
      <c r="H215" s="157">
        <v>6754400</v>
      </c>
      <c r="I215" s="156" t="s">
        <v>2171</v>
      </c>
      <c r="J215" s="156" t="s">
        <v>2171</v>
      </c>
      <c r="K215" s="168"/>
    </row>
    <row r="216" spans="2:11" s="139" customFormat="1" ht="51.75" thickBot="1" x14ac:dyDescent="0.3">
      <c r="B216" s="190" t="s">
        <v>2167</v>
      </c>
      <c r="C216" s="191" t="s">
        <v>2168</v>
      </c>
      <c r="D216" s="153" t="s">
        <v>2171</v>
      </c>
      <c r="E216" s="153" t="s">
        <v>2171</v>
      </c>
      <c r="F216" s="153" t="s">
        <v>2171</v>
      </c>
      <c r="G216" s="156" t="s">
        <v>2115</v>
      </c>
      <c r="H216" s="157" t="s">
        <v>2115</v>
      </c>
      <c r="I216" s="156" t="s">
        <v>2171</v>
      </c>
      <c r="J216" s="156" t="s">
        <v>2171</v>
      </c>
      <c r="K216" s="168"/>
    </row>
    <row r="217" spans="2:11" s="139" customFormat="1" ht="51.75" thickBot="1" x14ac:dyDescent="0.3">
      <c r="B217" s="190" t="s">
        <v>1840</v>
      </c>
      <c r="C217" s="190" t="s">
        <v>1841</v>
      </c>
      <c r="D217" s="153" t="s">
        <v>2171</v>
      </c>
      <c r="E217" s="153" t="s">
        <v>2171</v>
      </c>
      <c r="F217" s="153" t="s">
        <v>2171</v>
      </c>
      <c r="G217" s="169" t="s">
        <v>1844</v>
      </c>
      <c r="H217" s="157">
        <v>29700000</v>
      </c>
      <c r="I217" s="156" t="s">
        <v>2171</v>
      </c>
      <c r="J217" s="156" t="s">
        <v>2171</v>
      </c>
      <c r="K217" s="168"/>
    </row>
    <row r="218" spans="2:11" s="139" customFormat="1" ht="51.75" thickBot="1" x14ac:dyDescent="0.3">
      <c r="B218" s="190" t="s">
        <v>1842</v>
      </c>
      <c r="C218" s="190" t="s">
        <v>1843</v>
      </c>
      <c r="D218" s="153" t="s">
        <v>2171</v>
      </c>
      <c r="E218" s="153" t="s">
        <v>2171</v>
      </c>
      <c r="F218" s="153" t="s">
        <v>2171</v>
      </c>
      <c r="G218" s="169" t="s">
        <v>1537</v>
      </c>
      <c r="H218" s="159">
        <v>53500</v>
      </c>
      <c r="I218" s="156" t="s">
        <v>2171</v>
      </c>
      <c r="J218" s="156" t="s">
        <v>2171</v>
      </c>
      <c r="K218" s="168"/>
    </row>
    <row r="219" spans="2:11" s="139" customFormat="1" ht="51.75" thickBot="1" x14ac:dyDescent="0.3">
      <c r="B219" s="190" t="s">
        <v>1874</v>
      </c>
      <c r="C219" s="190" t="s">
        <v>1875</v>
      </c>
      <c r="D219" s="153" t="s">
        <v>2171</v>
      </c>
      <c r="E219" s="153" t="s">
        <v>2171</v>
      </c>
      <c r="F219" s="153" t="s">
        <v>2171</v>
      </c>
      <c r="G219" s="169" t="s">
        <v>1541</v>
      </c>
      <c r="H219" s="157">
        <v>3738716.8</v>
      </c>
      <c r="I219" s="156" t="s">
        <v>2171</v>
      </c>
      <c r="J219" s="156" t="s">
        <v>2171</v>
      </c>
      <c r="K219" s="168"/>
    </row>
    <row r="220" spans="2:11" s="139" customFormat="1" ht="51.75" thickBot="1" x14ac:dyDescent="0.3">
      <c r="B220" s="190" t="s">
        <v>1894</v>
      </c>
      <c r="C220" s="190" t="s">
        <v>1895</v>
      </c>
      <c r="D220" s="153" t="s">
        <v>2171</v>
      </c>
      <c r="E220" s="153" t="s">
        <v>2171</v>
      </c>
      <c r="F220" s="153" t="s">
        <v>2171</v>
      </c>
      <c r="G220" s="169" t="s">
        <v>1866</v>
      </c>
      <c r="H220" s="157">
        <v>9000000</v>
      </c>
      <c r="I220" s="156" t="s">
        <v>2171</v>
      </c>
      <c r="J220" s="156" t="s">
        <v>2171</v>
      </c>
      <c r="K220" s="168"/>
    </row>
    <row r="221" spans="2:11" s="139" customFormat="1" ht="51.75" thickBot="1" x14ac:dyDescent="0.3">
      <c r="B221" s="190" t="s">
        <v>2169</v>
      </c>
      <c r="C221" s="190" t="s">
        <v>2170</v>
      </c>
      <c r="D221" s="153" t="s">
        <v>2171</v>
      </c>
      <c r="E221" s="153" t="s">
        <v>2171</v>
      </c>
      <c r="F221" s="153" t="s">
        <v>2171</v>
      </c>
      <c r="G221" s="169" t="s">
        <v>2131</v>
      </c>
      <c r="H221" s="157" t="s">
        <v>2131</v>
      </c>
      <c r="I221" s="156" t="s">
        <v>2171</v>
      </c>
      <c r="J221" s="156" t="s">
        <v>2171</v>
      </c>
      <c r="K221" s="168"/>
    </row>
    <row r="222" spans="2:11" s="139" customFormat="1" ht="51.75" thickBot="1" x14ac:dyDescent="0.3">
      <c r="B222" s="424" t="s">
        <v>1896</v>
      </c>
      <c r="C222" s="424" t="s">
        <v>1897</v>
      </c>
      <c r="D222" s="153" t="s">
        <v>2171</v>
      </c>
      <c r="E222" s="153" t="s">
        <v>2171</v>
      </c>
      <c r="F222" s="153" t="s">
        <v>2171</v>
      </c>
      <c r="G222" s="169" t="s">
        <v>1899</v>
      </c>
      <c r="H222" s="159">
        <v>19173</v>
      </c>
      <c r="I222" s="156" t="s">
        <v>2171</v>
      </c>
      <c r="J222" s="156" t="s">
        <v>2171</v>
      </c>
      <c r="K222" s="168"/>
    </row>
    <row r="223" spans="2:11" s="139" customFormat="1" ht="51.75" thickBot="1" x14ac:dyDescent="0.3">
      <c r="B223" s="424"/>
      <c r="C223" s="424"/>
      <c r="D223" s="153" t="s">
        <v>2171</v>
      </c>
      <c r="E223" s="153" t="s">
        <v>2171</v>
      </c>
      <c r="F223" s="153" t="s">
        <v>2171</v>
      </c>
      <c r="G223" s="169" t="s">
        <v>1898</v>
      </c>
      <c r="H223" s="159">
        <v>3325</v>
      </c>
      <c r="I223" s="156" t="s">
        <v>2171</v>
      </c>
      <c r="J223" s="156" t="s">
        <v>2171</v>
      </c>
      <c r="K223" s="168"/>
    </row>
    <row r="224" spans="2:11" s="139" customFormat="1" ht="51.75" thickBot="1" x14ac:dyDescent="0.3">
      <c r="B224" s="424"/>
      <c r="C224" s="424"/>
      <c r="D224" s="153" t="s">
        <v>2171</v>
      </c>
      <c r="E224" s="153" t="s">
        <v>2171</v>
      </c>
      <c r="F224" s="153" t="s">
        <v>2171</v>
      </c>
      <c r="G224" s="168" t="s">
        <v>1900</v>
      </c>
      <c r="H224" s="157">
        <v>2475000</v>
      </c>
      <c r="I224" s="156" t="s">
        <v>2171</v>
      </c>
      <c r="J224" s="156" t="s">
        <v>2171</v>
      </c>
      <c r="K224" s="168"/>
    </row>
    <row r="225" spans="1:11" s="139" customFormat="1" ht="51.75" thickBot="1" x14ac:dyDescent="0.3">
      <c r="B225" s="190" t="s">
        <v>1904</v>
      </c>
      <c r="C225" s="190" t="s">
        <v>2116</v>
      </c>
      <c r="D225" s="153" t="s">
        <v>2171</v>
      </c>
      <c r="E225" s="153" t="s">
        <v>2171</v>
      </c>
      <c r="F225" s="153" t="s">
        <v>2171</v>
      </c>
      <c r="G225" s="168" t="s">
        <v>2101</v>
      </c>
      <c r="H225" s="157">
        <v>11072103.720000001</v>
      </c>
      <c r="I225" s="156" t="s">
        <v>2171</v>
      </c>
      <c r="J225" s="156" t="s">
        <v>2171</v>
      </c>
      <c r="K225" s="168"/>
    </row>
    <row r="226" spans="1:11" s="139" customFormat="1" ht="51.75" thickBot="1" x14ac:dyDescent="0.3">
      <c r="B226" s="190" t="s">
        <v>1901</v>
      </c>
      <c r="C226" s="190" t="s">
        <v>1902</v>
      </c>
      <c r="D226" s="153" t="s">
        <v>2171</v>
      </c>
      <c r="E226" s="153" t="s">
        <v>2171</v>
      </c>
      <c r="F226" s="153" t="s">
        <v>2171</v>
      </c>
      <c r="G226" s="169" t="s">
        <v>1903</v>
      </c>
      <c r="H226" s="159">
        <v>694</v>
      </c>
      <c r="I226" s="156" t="s">
        <v>2171</v>
      </c>
      <c r="J226" s="156" t="s">
        <v>2171</v>
      </c>
      <c r="K226" s="168"/>
    </row>
    <row r="227" spans="1:11" s="139" customFormat="1" ht="51.75" thickBot="1" x14ac:dyDescent="0.3">
      <c r="B227" s="424" t="s">
        <v>1905</v>
      </c>
      <c r="C227" s="424" t="s">
        <v>1906</v>
      </c>
      <c r="D227" s="153" t="s">
        <v>2171</v>
      </c>
      <c r="E227" s="153" t="s">
        <v>2171</v>
      </c>
      <c r="F227" s="153" t="s">
        <v>2171</v>
      </c>
      <c r="G227" s="169" t="s">
        <v>1907</v>
      </c>
      <c r="H227" s="159">
        <v>5401.1400999999996</v>
      </c>
      <c r="I227" s="156" t="s">
        <v>2171</v>
      </c>
      <c r="J227" s="156" t="s">
        <v>2171</v>
      </c>
      <c r="K227" s="168"/>
    </row>
    <row r="228" spans="1:11" s="139" customFormat="1" ht="51.75" thickBot="1" x14ac:dyDescent="0.3">
      <c r="B228" s="424"/>
      <c r="C228" s="424"/>
      <c r="D228" s="153" t="s">
        <v>2171</v>
      </c>
      <c r="E228" s="153" t="s">
        <v>2171</v>
      </c>
      <c r="F228" s="153" t="s">
        <v>2171</v>
      </c>
      <c r="G228" s="169" t="s">
        <v>1460</v>
      </c>
      <c r="H228" s="159">
        <v>7226.35</v>
      </c>
      <c r="I228" s="156" t="s">
        <v>2171</v>
      </c>
      <c r="J228" s="156" t="s">
        <v>2171</v>
      </c>
      <c r="K228" s="168"/>
    </row>
    <row r="229" spans="1:11" s="139" customFormat="1" ht="51.75" thickBot="1" x14ac:dyDescent="0.3">
      <c r="B229" s="424"/>
      <c r="C229" s="424"/>
      <c r="D229" s="153" t="s">
        <v>2171</v>
      </c>
      <c r="E229" s="153" t="s">
        <v>2171</v>
      </c>
      <c r="F229" s="153" t="s">
        <v>2171</v>
      </c>
      <c r="G229" s="166" t="s">
        <v>846</v>
      </c>
      <c r="H229" s="159">
        <v>87758.06</v>
      </c>
      <c r="I229" s="156" t="s">
        <v>2171</v>
      </c>
      <c r="J229" s="156" t="s">
        <v>2171</v>
      </c>
      <c r="K229" s="168"/>
    </row>
    <row r="230" spans="1:11" s="139" customFormat="1" ht="51.75" thickBot="1" x14ac:dyDescent="0.3">
      <c r="B230" s="424"/>
      <c r="C230" s="424"/>
      <c r="D230" s="153" t="s">
        <v>2171</v>
      </c>
      <c r="E230" s="153" t="s">
        <v>2171</v>
      </c>
      <c r="F230" s="153" t="s">
        <v>2171</v>
      </c>
      <c r="G230" s="169" t="s">
        <v>1903</v>
      </c>
      <c r="H230" s="159">
        <v>5220.6000000000004</v>
      </c>
      <c r="I230" s="156" t="s">
        <v>2171</v>
      </c>
      <c r="J230" s="156" t="s">
        <v>2171</v>
      </c>
      <c r="K230" s="168"/>
    </row>
    <row r="231" spans="1:11" s="139" customFormat="1" ht="51.75" thickBot="1" x14ac:dyDescent="0.3">
      <c r="B231" s="424" t="s">
        <v>1908</v>
      </c>
      <c r="C231" s="424" t="s">
        <v>199</v>
      </c>
      <c r="D231" s="153" t="s">
        <v>2171</v>
      </c>
      <c r="E231" s="153" t="s">
        <v>2171</v>
      </c>
      <c r="F231" s="153" t="s">
        <v>2171</v>
      </c>
      <c r="G231" s="169" t="s">
        <v>1554</v>
      </c>
      <c r="H231" s="159">
        <v>7800</v>
      </c>
      <c r="I231" s="156" t="s">
        <v>2171</v>
      </c>
      <c r="J231" s="156" t="s">
        <v>2171</v>
      </c>
      <c r="K231" s="168"/>
    </row>
    <row r="232" spans="1:11" s="139" customFormat="1" ht="51.75" thickBot="1" x14ac:dyDescent="0.3">
      <c r="B232" s="424"/>
      <c r="C232" s="424"/>
      <c r="D232" s="153" t="s">
        <v>2171</v>
      </c>
      <c r="E232" s="153" t="s">
        <v>2171</v>
      </c>
      <c r="F232" s="153" t="s">
        <v>2171</v>
      </c>
      <c r="G232" s="169" t="s">
        <v>1448</v>
      </c>
      <c r="H232" s="159">
        <v>13020</v>
      </c>
      <c r="I232" s="156" t="s">
        <v>2171</v>
      </c>
      <c r="J232" s="156" t="s">
        <v>2171</v>
      </c>
      <c r="K232" s="168"/>
    </row>
    <row r="233" spans="1:11" s="139" customFormat="1" ht="51.75" thickBot="1" x14ac:dyDescent="0.3">
      <c r="B233" s="424"/>
      <c r="C233" s="424"/>
      <c r="D233" s="153" t="s">
        <v>2171</v>
      </c>
      <c r="E233" s="153" t="s">
        <v>2171</v>
      </c>
      <c r="F233" s="153" t="s">
        <v>2171</v>
      </c>
      <c r="G233" s="169" t="s">
        <v>1450</v>
      </c>
      <c r="H233" s="159">
        <v>11418.4</v>
      </c>
      <c r="I233" s="156" t="s">
        <v>2171</v>
      </c>
      <c r="J233" s="156" t="s">
        <v>2171</v>
      </c>
      <c r="K233" s="168"/>
    </row>
    <row r="234" spans="1:11" s="139" customFormat="1" ht="51.75" thickBot="1" x14ac:dyDescent="0.3">
      <c r="B234" s="424"/>
      <c r="C234" s="424"/>
      <c r="D234" s="153" t="s">
        <v>2171</v>
      </c>
      <c r="E234" s="153" t="s">
        <v>2171</v>
      </c>
      <c r="F234" s="153" t="s">
        <v>2171</v>
      </c>
      <c r="G234" s="169" t="s">
        <v>898</v>
      </c>
      <c r="H234" s="159">
        <v>3220</v>
      </c>
      <c r="I234" s="156" t="s">
        <v>2171</v>
      </c>
      <c r="J234" s="156" t="s">
        <v>2171</v>
      </c>
      <c r="K234" s="168"/>
    </row>
    <row r="235" spans="1:11" s="139" customFormat="1" ht="51.75" thickBot="1" x14ac:dyDescent="0.3">
      <c r="B235" s="424"/>
      <c r="C235" s="424"/>
      <c r="D235" s="153" t="s">
        <v>2171</v>
      </c>
      <c r="E235" s="153" t="s">
        <v>2171</v>
      </c>
      <c r="F235" s="153" t="s">
        <v>2171</v>
      </c>
      <c r="G235" s="169" t="s">
        <v>1909</v>
      </c>
      <c r="H235" s="159">
        <v>12235.5</v>
      </c>
      <c r="I235" s="156" t="s">
        <v>2171</v>
      </c>
      <c r="J235" s="156" t="s">
        <v>2171</v>
      </c>
      <c r="K235" s="168"/>
    </row>
    <row r="236" spans="1:11" s="139" customFormat="1" ht="255.75" thickBot="1" x14ac:dyDescent="0.3">
      <c r="B236" s="176" t="s">
        <v>1739</v>
      </c>
      <c r="C236" s="175" t="s">
        <v>1740</v>
      </c>
      <c r="D236" s="191" t="s">
        <v>1746</v>
      </c>
      <c r="E236" s="191" t="s">
        <v>1748</v>
      </c>
      <c r="F236" s="195" t="s">
        <v>2111</v>
      </c>
      <c r="G236" s="156" t="s">
        <v>2117</v>
      </c>
      <c r="H236" s="156" t="s">
        <v>2117</v>
      </c>
      <c r="I236" s="156" t="s">
        <v>2117</v>
      </c>
      <c r="J236" s="156" t="s">
        <v>2117</v>
      </c>
      <c r="K236" s="156"/>
    </row>
    <row r="237" spans="1:11" s="139" customFormat="1" ht="256.5" customHeight="1" thickBot="1" x14ac:dyDescent="0.3">
      <c r="B237" s="176" t="s">
        <v>1911</v>
      </c>
      <c r="C237" s="191" t="s">
        <v>1912</v>
      </c>
      <c r="D237" s="191" t="s">
        <v>2160</v>
      </c>
      <c r="E237" s="191" t="s">
        <v>2161</v>
      </c>
      <c r="F237" s="195" t="s">
        <v>2162</v>
      </c>
      <c r="G237" s="156" t="s">
        <v>2131</v>
      </c>
      <c r="H237" s="157" t="s">
        <v>2131</v>
      </c>
      <c r="I237" s="168" t="s">
        <v>2131</v>
      </c>
      <c r="J237" s="168" t="s">
        <v>2270</v>
      </c>
      <c r="K237" s="156"/>
    </row>
    <row r="238" spans="1:11" ht="13.5" thickBot="1" x14ac:dyDescent="0.3">
      <c r="A238" s="139"/>
      <c r="B238" s="446" t="s">
        <v>1738</v>
      </c>
      <c r="C238" s="447"/>
      <c r="D238" s="447"/>
      <c r="E238" s="447"/>
      <c r="F238" s="447"/>
      <c r="G238" s="447"/>
      <c r="H238" s="447"/>
      <c r="I238" s="447"/>
      <c r="J238" s="447"/>
      <c r="K238" s="448"/>
    </row>
    <row r="239" spans="1:11" s="158" customFormat="1" ht="16.5" customHeight="1" thickBot="1" x14ac:dyDescent="0.3">
      <c r="B239" s="419" t="s">
        <v>2109</v>
      </c>
      <c r="C239" s="420"/>
      <c r="D239" s="420"/>
      <c r="E239" s="420"/>
      <c r="F239" s="420"/>
      <c r="G239" s="420"/>
      <c r="H239" s="420"/>
      <c r="I239" s="420"/>
      <c r="J239" s="420"/>
      <c r="K239" s="421"/>
    </row>
    <row r="240" spans="1:11" ht="51.75" thickBot="1" x14ac:dyDescent="0.3">
      <c r="B240" s="190" t="s">
        <v>1636</v>
      </c>
      <c r="C240" s="192" t="s">
        <v>1637</v>
      </c>
      <c r="D240" s="156" t="s">
        <v>2171</v>
      </c>
      <c r="E240" s="156" t="s">
        <v>2171</v>
      </c>
      <c r="F240" s="156" t="s">
        <v>2171</v>
      </c>
      <c r="G240" s="169" t="s">
        <v>1638</v>
      </c>
      <c r="H240" s="157">
        <v>42351767.280000001</v>
      </c>
      <c r="I240" s="156" t="s">
        <v>2171</v>
      </c>
      <c r="J240" s="156" t="s">
        <v>2171</v>
      </c>
      <c r="K240" s="185"/>
    </row>
  </sheetData>
  <autoFilter ref="B4:K240"/>
  <mergeCells count="58">
    <mergeCell ref="B238:K238"/>
    <mergeCell ref="B239:K239"/>
    <mergeCell ref="B222:B224"/>
    <mergeCell ref="C222:C224"/>
    <mergeCell ref="B227:B230"/>
    <mergeCell ref="C227:C230"/>
    <mergeCell ref="B231:B235"/>
    <mergeCell ref="C231:C235"/>
    <mergeCell ref="B199:K199"/>
    <mergeCell ref="B200:K200"/>
    <mergeCell ref="B202:B205"/>
    <mergeCell ref="C202:C205"/>
    <mergeCell ref="B208:B213"/>
    <mergeCell ref="C208:C213"/>
    <mergeCell ref="B198:K198"/>
    <mergeCell ref="B178:B179"/>
    <mergeCell ref="C178:C179"/>
    <mergeCell ref="D178:D179"/>
    <mergeCell ref="E178:E179"/>
    <mergeCell ref="B180:B181"/>
    <mergeCell ref="C180:C181"/>
    <mergeCell ref="D180:D181"/>
    <mergeCell ref="E180:E181"/>
    <mergeCell ref="F180:F181"/>
    <mergeCell ref="G180:G181"/>
    <mergeCell ref="H180:H181"/>
    <mergeCell ref="I180:I181"/>
    <mergeCell ref="B197:K197"/>
    <mergeCell ref="E175:E176"/>
    <mergeCell ref="B155:B156"/>
    <mergeCell ref="C155:C156"/>
    <mergeCell ref="B158:B159"/>
    <mergeCell ref="C158:C159"/>
    <mergeCell ref="B166:B168"/>
    <mergeCell ref="C166:C168"/>
    <mergeCell ref="B170:B172"/>
    <mergeCell ref="C170:C172"/>
    <mergeCell ref="B175:B176"/>
    <mergeCell ref="C175:C176"/>
    <mergeCell ref="D175:D176"/>
    <mergeCell ref="B136:B142"/>
    <mergeCell ref="C136:C142"/>
    <mergeCell ref="B143:B144"/>
    <mergeCell ref="C143:C144"/>
    <mergeCell ref="B146:B149"/>
    <mergeCell ref="C146:C149"/>
    <mergeCell ref="B111:B112"/>
    <mergeCell ref="C111:C112"/>
    <mergeCell ref="B117:B121"/>
    <mergeCell ref="C117:C121"/>
    <mergeCell ref="B123:B124"/>
    <mergeCell ref="C123:C124"/>
    <mergeCell ref="B2:K2"/>
    <mergeCell ref="B5:K5"/>
    <mergeCell ref="B96:K96"/>
    <mergeCell ref="B97:K97"/>
    <mergeCell ref="B100:B101"/>
    <mergeCell ref="C100:C101"/>
  </mergeCells>
  <pageMargins left="0.7" right="0.7"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2:K193"/>
  <sheetViews>
    <sheetView tabSelected="1" zoomScale="90" zoomScaleNormal="90" workbookViewId="0">
      <pane xSplit="3" ySplit="5" topLeftCell="D6" activePane="bottomRight" state="frozen"/>
      <selection pane="topRight" activeCell="D1" sqref="D1"/>
      <selection pane="bottomLeft" activeCell="A6" sqref="A6"/>
      <selection pane="bottomRight" activeCell="B2" sqref="B2:J2"/>
    </sheetView>
  </sheetViews>
  <sheetFormatPr baseColWidth="10" defaultColWidth="11.42578125" defaultRowHeight="21.75" customHeight="1" x14ac:dyDescent="0.25"/>
  <cols>
    <col min="1" max="1" width="5.7109375" style="137" customWidth="1"/>
    <col min="2" max="2" width="32.85546875" style="138" customWidth="1"/>
    <col min="3" max="3" width="73.140625" style="139" customWidth="1"/>
    <col min="4" max="4" width="68.7109375" style="139" customWidth="1"/>
    <col min="5" max="5" width="47" style="139" hidden="1" customWidth="1"/>
    <col min="6" max="6" width="68.7109375" style="139" customWidth="1"/>
    <col min="7" max="7" width="65.7109375" style="140" customWidth="1"/>
    <col min="8" max="8" width="63.28515625" style="141" customWidth="1"/>
    <col min="9" max="9" width="59.28515625" style="137" customWidth="1"/>
    <col min="10" max="10" width="55.28515625" style="140" customWidth="1"/>
    <col min="11" max="11" width="53.140625" style="140" hidden="1" customWidth="1"/>
    <col min="12" max="12" width="53.140625" style="137" customWidth="1"/>
    <col min="13" max="16384" width="11.42578125" style="137"/>
  </cols>
  <sheetData>
    <row r="2" spans="2:11" ht="21.75" customHeight="1" x14ac:dyDescent="0.25">
      <c r="B2" s="316" t="s">
        <v>2427</v>
      </c>
      <c r="C2" s="316"/>
      <c r="D2" s="316"/>
      <c r="E2" s="316"/>
      <c r="F2" s="316"/>
      <c r="G2" s="316"/>
      <c r="H2" s="316"/>
      <c r="I2" s="316"/>
      <c r="J2" s="316"/>
    </row>
    <row r="3" spans="2:11" ht="21.75" customHeight="1" thickBot="1" x14ac:dyDescent="0.3"/>
    <row r="4" spans="2:11" s="142" customFormat="1" ht="21.75" customHeight="1" thickBot="1" x14ac:dyDescent="0.3">
      <c r="B4" s="143" t="s">
        <v>1662</v>
      </c>
      <c r="C4" s="144" t="s">
        <v>61</v>
      </c>
      <c r="D4" s="144" t="s">
        <v>1732</v>
      </c>
      <c r="E4" s="144" t="s">
        <v>1733</v>
      </c>
      <c r="F4" s="144" t="s">
        <v>1734</v>
      </c>
      <c r="G4" s="143" t="s">
        <v>62</v>
      </c>
      <c r="H4" s="145" t="s">
        <v>1</v>
      </c>
      <c r="I4" s="145" t="s">
        <v>1735</v>
      </c>
      <c r="J4" s="145" t="s">
        <v>1736</v>
      </c>
      <c r="K4" s="145" t="s">
        <v>1737</v>
      </c>
    </row>
    <row r="5" spans="2:11" ht="21.75" customHeight="1" thickBot="1" x14ac:dyDescent="0.3">
      <c r="B5" s="413" t="s">
        <v>59</v>
      </c>
      <c r="C5" s="414"/>
      <c r="D5" s="414"/>
      <c r="E5" s="414"/>
      <c r="F5" s="414"/>
      <c r="G5" s="414"/>
      <c r="H5" s="414"/>
      <c r="I5" s="414"/>
      <c r="J5" s="414"/>
      <c r="K5" s="415"/>
    </row>
    <row r="6" spans="2:11" s="146" customFormat="1" ht="54" customHeight="1" thickBot="1" x14ac:dyDescent="0.3">
      <c r="B6" s="206" t="s">
        <v>2320</v>
      </c>
      <c r="C6" s="241" t="s">
        <v>2321</v>
      </c>
      <c r="D6" s="249" t="s">
        <v>2579</v>
      </c>
      <c r="E6" s="218" t="s">
        <v>2428</v>
      </c>
      <c r="F6" s="216" t="s">
        <v>2580</v>
      </c>
      <c r="G6" s="207" t="s">
        <v>49</v>
      </c>
      <c r="H6" s="207" t="s">
        <v>2575</v>
      </c>
      <c r="I6" s="204" t="s">
        <v>2392</v>
      </c>
      <c r="J6" s="216" t="s">
        <v>2550</v>
      </c>
      <c r="K6" s="205" t="s">
        <v>2430</v>
      </c>
    </row>
    <row r="7" spans="2:11" s="146" customFormat="1" ht="58.5" customHeight="1" thickBot="1" x14ac:dyDescent="0.3">
      <c r="B7" s="206" t="s">
        <v>2322</v>
      </c>
      <c r="C7" s="241" t="s">
        <v>2323</v>
      </c>
      <c r="D7" s="216" t="s">
        <v>2579</v>
      </c>
      <c r="E7" s="218" t="s">
        <v>2428</v>
      </c>
      <c r="F7" s="216" t="s">
        <v>2580</v>
      </c>
      <c r="G7" s="207" t="s">
        <v>49</v>
      </c>
      <c r="H7" s="207" t="s">
        <v>2576</v>
      </c>
      <c r="I7" s="204" t="s">
        <v>2392</v>
      </c>
      <c r="J7" s="216" t="s">
        <v>2550</v>
      </c>
      <c r="K7" s="205" t="s">
        <v>2430</v>
      </c>
    </row>
    <row r="8" spans="2:11" s="139" customFormat="1" ht="56.25" customHeight="1" thickBot="1" x14ac:dyDescent="0.3">
      <c r="B8" s="206" t="s">
        <v>2324</v>
      </c>
      <c r="C8" s="241" t="s">
        <v>2325</v>
      </c>
      <c r="D8" s="216" t="s">
        <v>2579</v>
      </c>
      <c r="E8" s="218" t="s">
        <v>2428</v>
      </c>
      <c r="F8" s="216" t="s">
        <v>2580</v>
      </c>
      <c r="G8" s="207" t="s">
        <v>49</v>
      </c>
      <c r="H8" s="207" t="s">
        <v>2577</v>
      </c>
      <c r="I8" s="204" t="s">
        <v>2392</v>
      </c>
      <c r="J8" s="216" t="s">
        <v>2550</v>
      </c>
      <c r="K8" s="205" t="s">
        <v>2430</v>
      </c>
    </row>
    <row r="9" spans="2:11" s="139" customFormat="1" ht="49.5" customHeight="1" thickBot="1" x14ac:dyDescent="0.3">
      <c r="B9" s="206" t="s">
        <v>2326</v>
      </c>
      <c r="C9" s="241" t="s">
        <v>2327</v>
      </c>
      <c r="D9" s="216" t="s">
        <v>2579</v>
      </c>
      <c r="E9" s="218" t="s">
        <v>2428</v>
      </c>
      <c r="F9" s="218" t="s">
        <v>2570</v>
      </c>
      <c r="G9" s="207" t="s">
        <v>49</v>
      </c>
      <c r="H9" s="207" t="s">
        <v>2379</v>
      </c>
      <c r="I9" s="204" t="s">
        <v>2392</v>
      </c>
      <c r="J9" s="216" t="s">
        <v>2550</v>
      </c>
      <c r="K9" s="205" t="s">
        <v>2430</v>
      </c>
    </row>
    <row r="10" spans="2:11" s="139" customFormat="1" ht="58.5" customHeight="1" thickBot="1" x14ac:dyDescent="0.3">
      <c r="B10" s="206" t="s">
        <v>2328</v>
      </c>
      <c r="C10" s="241" t="s">
        <v>2329</v>
      </c>
      <c r="D10" s="216" t="s">
        <v>2579</v>
      </c>
      <c r="E10" s="218" t="s">
        <v>2428</v>
      </c>
      <c r="F10" s="216" t="s">
        <v>2580</v>
      </c>
      <c r="G10" s="207" t="s">
        <v>2215</v>
      </c>
      <c r="H10" s="207" t="s">
        <v>2065</v>
      </c>
      <c r="I10" s="204" t="s">
        <v>2392</v>
      </c>
      <c r="J10" s="216" t="s">
        <v>2550</v>
      </c>
      <c r="K10" s="205" t="s">
        <v>2429</v>
      </c>
    </row>
    <row r="11" spans="2:11" s="139" customFormat="1" ht="26.25" thickBot="1" x14ac:dyDescent="0.3">
      <c r="B11" s="206" t="s">
        <v>2330</v>
      </c>
      <c r="C11" s="241" t="s">
        <v>2331</v>
      </c>
      <c r="D11" s="216" t="s">
        <v>2579</v>
      </c>
      <c r="E11" s="218" t="s">
        <v>2428</v>
      </c>
      <c r="F11" s="218" t="s">
        <v>2570</v>
      </c>
      <c r="G11" s="207" t="s">
        <v>1496</v>
      </c>
      <c r="H11" s="207" t="s">
        <v>2380</v>
      </c>
      <c r="I11" s="204" t="s">
        <v>2392</v>
      </c>
      <c r="J11" s="220" t="s">
        <v>2550</v>
      </c>
      <c r="K11" s="168"/>
    </row>
    <row r="12" spans="2:11" s="139" customFormat="1" ht="47.25" customHeight="1" thickBot="1" x14ac:dyDescent="0.3">
      <c r="B12" s="206" t="s">
        <v>2332</v>
      </c>
      <c r="C12" s="241" t="s">
        <v>2333</v>
      </c>
      <c r="D12" s="216" t="s">
        <v>2579</v>
      </c>
      <c r="E12" s="218" t="s">
        <v>2428</v>
      </c>
      <c r="F12" s="216" t="s">
        <v>2580</v>
      </c>
      <c r="G12" s="207" t="s">
        <v>49</v>
      </c>
      <c r="H12" s="207" t="s">
        <v>2381</v>
      </c>
      <c r="I12" s="204" t="s">
        <v>2392</v>
      </c>
      <c r="J12" s="216" t="s">
        <v>2550</v>
      </c>
      <c r="K12" s="205" t="s">
        <v>2430</v>
      </c>
    </row>
    <row r="13" spans="2:11" s="139" customFormat="1" ht="59.25" customHeight="1" thickBot="1" x14ac:dyDescent="0.3">
      <c r="B13" s="206" t="s">
        <v>2334</v>
      </c>
      <c r="C13" s="241" t="s">
        <v>2335</v>
      </c>
      <c r="D13" s="216" t="s">
        <v>2579</v>
      </c>
      <c r="E13" s="218" t="s">
        <v>2428</v>
      </c>
      <c r="F13" s="216" t="s">
        <v>2580</v>
      </c>
      <c r="G13" s="207" t="s">
        <v>49</v>
      </c>
      <c r="H13" s="207" t="s">
        <v>2382</v>
      </c>
      <c r="I13" s="204" t="s">
        <v>2392</v>
      </c>
      <c r="J13" s="216" t="s">
        <v>2550</v>
      </c>
      <c r="K13" s="205" t="s">
        <v>2430</v>
      </c>
    </row>
    <row r="14" spans="2:11" s="139" customFormat="1" ht="57.75" customHeight="1" thickBot="1" x14ac:dyDescent="0.3">
      <c r="B14" s="206" t="s">
        <v>2336</v>
      </c>
      <c r="C14" s="241" t="s">
        <v>2337</v>
      </c>
      <c r="D14" s="216" t="s">
        <v>2579</v>
      </c>
      <c r="E14" s="218" t="s">
        <v>2428</v>
      </c>
      <c r="F14" s="218" t="s">
        <v>2570</v>
      </c>
      <c r="G14" s="207" t="s">
        <v>49</v>
      </c>
      <c r="H14" s="207" t="s">
        <v>2578</v>
      </c>
      <c r="I14" s="204" t="s">
        <v>2392</v>
      </c>
      <c r="J14" s="216" t="s">
        <v>2550</v>
      </c>
      <c r="K14" s="205" t="s">
        <v>2430</v>
      </c>
    </row>
    <row r="15" spans="2:11" s="139" customFormat="1" ht="37.5" customHeight="1" thickBot="1" x14ac:dyDescent="0.3">
      <c r="B15" s="460" t="s">
        <v>2338</v>
      </c>
      <c r="C15" s="462" t="s">
        <v>2339</v>
      </c>
      <c r="D15" s="216" t="s">
        <v>2579</v>
      </c>
      <c r="E15" s="218" t="s">
        <v>2428</v>
      </c>
      <c r="F15" s="218" t="s">
        <v>2570</v>
      </c>
      <c r="G15" s="207" t="s">
        <v>2571</v>
      </c>
      <c r="H15" s="207" t="s">
        <v>605</v>
      </c>
      <c r="I15" s="204" t="s">
        <v>2392</v>
      </c>
      <c r="J15" s="216" t="s">
        <v>2550</v>
      </c>
      <c r="K15" s="205" t="s">
        <v>2574</v>
      </c>
    </row>
    <row r="16" spans="2:11" s="139" customFormat="1" ht="37.5" customHeight="1" thickBot="1" x14ac:dyDescent="0.3">
      <c r="B16" s="461"/>
      <c r="C16" s="463"/>
      <c r="D16" s="216" t="s">
        <v>2579</v>
      </c>
      <c r="E16" s="218" t="s">
        <v>2428</v>
      </c>
      <c r="F16" s="218" t="s">
        <v>2570</v>
      </c>
      <c r="G16" s="207" t="s">
        <v>2572</v>
      </c>
      <c r="H16" s="207" t="s">
        <v>605</v>
      </c>
      <c r="I16" s="204" t="s">
        <v>2392</v>
      </c>
      <c r="J16" s="216" t="s">
        <v>2550</v>
      </c>
      <c r="K16" s="205" t="s">
        <v>2574</v>
      </c>
    </row>
    <row r="17" spans="2:11" s="139" customFormat="1" ht="36" customHeight="1" thickBot="1" x14ac:dyDescent="0.3">
      <c r="B17" s="206" t="s">
        <v>2340</v>
      </c>
      <c r="C17" s="241" t="s">
        <v>2341</v>
      </c>
      <c r="D17" s="216" t="s">
        <v>2579</v>
      </c>
      <c r="E17" s="218" t="s">
        <v>2428</v>
      </c>
      <c r="F17" s="216" t="s">
        <v>2580</v>
      </c>
      <c r="G17" s="207" t="s">
        <v>49</v>
      </c>
      <c r="H17" s="207" t="s">
        <v>2383</v>
      </c>
      <c r="I17" s="204" t="s">
        <v>2392</v>
      </c>
      <c r="J17" s="216" t="s">
        <v>2550</v>
      </c>
      <c r="K17" s="205" t="s">
        <v>2430</v>
      </c>
    </row>
    <row r="18" spans="2:11" s="139" customFormat="1" ht="85.5" customHeight="1" thickBot="1" x14ac:dyDescent="0.3">
      <c r="B18" s="206" t="s">
        <v>2342</v>
      </c>
      <c r="C18" s="241" t="s">
        <v>2668</v>
      </c>
      <c r="D18" s="216" t="s">
        <v>2579</v>
      </c>
      <c r="E18" s="218" t="s">
        <v>2428</v>
      </c>
      <c r="F18" s="216" t="s">
        <v>2580</v>
      </c>
      <c r="G18" s="207" t="s">
        <v>2215</v>
      </c>
      <c r="H18" s="207" t="s">
        <v>2384</v>
      </c>
      <c r="I18" s="204" t="s">
        <v>2392</v>
      </c>
      <c r="J18" s="216" t="s">
        <v>2550</v>
      </c>
      <c r="K18" s="205" t="s">
        <v>2429</v>
      </c>
    </row>
    <row r="19" spans="2:11" s="139" customFormat="1" ht="33" customHeight="1" thickBot="1" x14ac:dyDescent="0.3">
      <c r="B19" s="206" t="s">
        <v>2343</v>
      </c>
      <c r="C19" s="241" t="s">
        <v>2344</v>
      </c>
      <c r="D19" s="216" t="s">
        <v>2579</v>
      </c>
      <c r="E19" s="218" t="s">
        <v>2428</v>
      </c>
      <c r="F19" s="216" t="s">
        <v>2580</v>
      </c>
      <c r="G19" s="207" t="s">
        <v>49</v>
      </c>
      <c r="H19" s="207" t="s">
        <v>2385</v>
      </c>
      <c r="I19" s="204" t="s">
        <v>2392</v>
      </c>
      <c r="J19" s="216" t="s">
        <v>2550</v>
      </c>
      <c r="K19" s="205" t="s">
        <v>2430</v>
      </c>
    </row>
    <row r="20" spans="2:11" s="139" customFormat="1" ht="62.25" customHeight="1" thickBot="1" x14ac:dyDescent="0.3">
      <c r="B20" s="206" t="s">
        <v>2345</v>
      </c>
      <c r="C20" s="241" t="s">
        <v>2346</v>
      </c>
      <c r="D20" s="216" t="s">
        <v>2579</v>
      </c>
      <c r="E20" s="218" t="s">
        <v>2428</v>
      </c>
      <c r="F20" s="216" t="s">
        <v>2580</v>
      </c>
      <c r="G20" s="207" t="s">
        <v>2215</v>
      </c>
      <c r="H20" s="207" t="s">
        <v>2384</v>
      </c>
      <c r="I20" s="204" t="s">
        <v>2392</v>
      </c>
      <c r="J20" s="216" t="s">
        <v>2550</v>
      </c>
      <c r="K20" s="205" t="s">
        <v>2429</v>
      </c>
    </row>
    <row r="21" spans="2:11" s="139" customFormat="1" ht="62.25" customHeight="1" thickBot="1" x14ac:dyDescent="0.3">
      <c r="B21" s="206" t="s">
        <v>2347</v>
      </c>
      <c r="C21" s="241" t="s">
        <v>2348</v>
      </c>
      <c r="D21" s="216" t="s">
        <v>2579</v>
      </c>
      <c r="E21" s="218" t="s">
        <v>2428</v>
      </c>
      <c r="F21" s="216" t="s">
        <v>2580</v>
      </c>
      <c r="G21" s="207" t="s">
        <v>2215</v>
      </c>
      <c r="H21" s="207" t="s">
        <v>2384</v>
      </c>
      <c r="I21" s="204" t="s">
        <v>2392</v>
      </c>
      <c r="J21" s="216" t="s">
        <v>2550</v>
      </c>
      <c r="K21" s="205" t="s">
        <v>2429</v>
      </c>
    </row>
    <row r="22" spans="2:11" s="139" customFormat="1" ht="26.25" thickBot="1" x14ac:dyDescent="0.3">
      <c r="B22" s="206" t="s">
        <v>2349</v>
      </c>
      <c r="C22" s="241" t="s">
        <v>2350</v>
      </c>
      <c r="D22" s="216" t="s">
        <v>2579</v>
      </c>
      <c r="E22" s="218" t="s">
        <v>2428</v>
      </c>
      <c r="F22" s="216" t="s">
        <v>2580</v>
      </c>
      <c r="G22" s="207" t="s">
        <v>1718</v>
      </c>
      <c r="H22" s="207" t="s">
        <v>2386</v>
      </c>
      <c r="I22" s="204" t="s">
        <v>2392</v>
      </c>
      <c r="J22" s="216" t="s">
        <v>2550</v>
      </c>
      <c r="K22" s="168"/>
    </row>
    <row r="23" spans="2:11" s="139" customFormat="1" ht="51.75" thickBot="1" x14ac:dyDescent="0.3">
      <c r="B23" s="206" t="s">
        <v>2351</v>
      </c>
      <c r="C23" s="241" t="s">
        <v>2352</v>
      </c>
      <c r="D23" s="216" t="s">
        <v>2579</v>
      </c>
      <c r="E23" s="218" t="s">
        <v>2428</v>
      </c>
      <c r="F23" s="216" t="s">
        <v>2580</v>
      </c>
      <c r="G23" s="207" t="s">
        <v>2215</v>
      </c>
      <c r="H23" s="207" t="s">
        <v>2384</v>
      </c>
      <c r="I23" s="204" t="s">
        <v>2392</v>
      </c>
      <c r="J23" s="216" t="s">
        <v>2550</v>
      </c>
      <c r="K23" s="205" t="s">
        <v>2429</v>
      </c>
    </row>
    <row r="24" spans="2:11" s="139" customFormat="1" ht="59.25" customHeight="1" thickBot="1" x14ac:dyDescent="0.3">
      <c r="B24" s="206" t="s">
        <v>2353</v>
      </c>
      <c r="C24" s="241" t="s">
        <v>2354</v>
      </c>
      <c r="D24" s="216" t="s">
        <v>2579</v>
      </c>
      <c r="E24" s="218" t="s">
        <v>2428</v>
      </c>
      <c r="F24" s="216" t="s">
        <v>2580</v>
      </c>
      <c r="G24" s="207" t="s">
        <v>2215</v>
      </c>
      <c r="H24" s="207" t="s">
        <v>2384</v>
      </c>
      <c r="I24" s="204" t="s">
        <v>2392</v>
      </c>
      <c r="J24" s="216" t="s">
        <v>2550</v>
      </c>
      <c r="K24" s="205" t="s">
        <v>2429</v>
      </c>
    </row>
    <row r="25" spans="2:11" s="139" customFormat="1" ht="62.25" customHeight="1" thickBot="1" x14ac:dyDescent="0.3">
      <c r="B25" s="206" t="s">
        <v>2355</v>
      </c>
      <c r="C25" s="241" t="s">
        <v>2356</v>
      </c>
      <c r="D25" s="216" t="s">
        <v>2579</v>
      </c>
      <c r="E25" s="218" t="s">
        <v>2428</v>
      </c>
      <c r="F25" s="216" t="s">
        <v>2580</v>
      </c>
      <c r="G25" s="207" t="s">
        <v>2215</v>
      </c>
      <c r="H25" s="207" t="s">
        <v>2384</v>
      </c>
      <c r="I25" s="204" t="s">
        <v>2392</v>
      </c>
      <c r="J25" s="216" t="s">
        <v>2550</v>
      </c>
      <c r="K25" s="205" t="s">
        <v>2429</v>
      </c>
    </row>
    <row r="26" spans="2:11" s="139" customFormat="1" ht="45" customHeight="1" thickBot="1" x14ac:dyDescent="0.3">
      <c r="B26" s="206" t="s">
        <v>2357</v>
      </c>
      <c r="C26" s="241" t="s">
        <v>2358</v>
      </c>
      <c r="D26" s="216" t="s">
        <v>2579</v>
      </c>
      <c r="E26" s="218" t="s">
        <v>2428</v>
      </c>
      <c r="F26" s="216" t="s">
        <v>2580</v>
      </c>
      <c r="G26" s="207" t="s">
        <v>1721</v>
      </c>
      <c r="H26" s="207" t="s">
        <v>2387</v>
      </c>
      <c r="I26" s="204" t="s">
        <v>2392</v>
      </c>
      <c r="J26" s="216" t="s">
        <v>2550</v>
      </c>
      <c r="K26" s="168"/>
    </row>
    <row r="27" spans="2:11" s="139" customFormat="1" ht="91.5" customHeight="1" thickBot="1" x14ac:dyDescent="0.3">
      <c r="B27" s="206" t="s">
        <v>2359</v>
      </c>
      <c r="C27" s="241" t="s">
        <v>2360</v>
      </c>
      <c r="D27" s="216" t="s">
        <v>2579</v>
      </c>
      <c r="E27" s="218" t="s">
        <v>2428</v>
      </c>
      <c r="F27" s="216" t="s">
        <v>2580</v>
      </c>
      <c r="G27" s="207" t="s">
        <v>2215</v>
      </c>
      <c r="H27" s="207" t="s">
        <v>2384</v>
      </c>
      <c r="I27" s="204" t="s">
        <v>2392</v>
      </c>
      <c r="J27" s="216" t="s">
        <v>2550</v>
      </c>
      <c r="K27" s="205" t="s">
        <v>2429</v>
      </c>
    </row>
    <row r="28" spans="2:11" s="139" customFormat="1" ht="51.75" thickBot="1" x14ac:dyDescent="0.3">
      <c r="B28" s="206" t="s">
        <v>2361</v>
      </c>
      <c r="C28" s="241" t="s">
        <v>2362</v>
      </c>
      <c r="D28" s="216" t="s">
        <v>2579</v>
      </c>
      <c r="E28" s="218" t="s">
        <v>2428</v>
      </c>
      <c r="F28" s="216" t="s">
        <v>2580</v>
      </c>
      <c r="G28" s="276" t="s">
        <v>1104</v>
      </c>
      <c r="H28" s="207" t="s">
        <v>2388</v>
      </c>
      <c r="I28" s="204" t="s">
        <v>2392</v>
      </c>
      <c r="J28" s="216" t="s">
        <v>2550</v>
      </c>
      <c r="K28" s="205" t="s">
        <v>2429</v>
      </c>
    </row>
    <row r="29" spans="2:11" s="158" customFormat="1" ht="39" thickBot="1" x14ac:dyDescent="0.3">
      <c r="B29" s="296" t="s">
        <v>2363</v>
      </c>
      <c r="C29" s="269" t="s">
        <v>2364</v>
      </c>
      <c r="D29" s="306" t="s">
        <v>2579</v>
      </c>
      <c r="E29" s="275" t="s">
        <v>2515</v>
      </c>
      <c r="F29" s="301" t="s">
        <v>2580</v>
      </c>
      <c r="G29" s="307" t="s">
        <v>2483</v>
      </c>
      <c r="H29" s="307" t="s">
        <v>2484</v>
      </c>
      <c r="I29" s="308" t="s">
        <v>2392</v>
      </c>
      <c r="J29" s="301" t="s">
        <v>2550</v>
      </c>
      <c r="K29" s="264"/>
    </row>
    <row r="30" spans="2:11" s="139" customFormat="1" ht="63" customHeight="1" thickBot="1" x14ac:dyDescent="0.3">
      <c r="B30" s="206" t="s">
        <v>2365</v>
      </c>
      <c r="C30" s="241" t="s">
        <v>2366</v>
      </c>
      <c r="D30" s="216" t="s">
        <v>2579</v>
      </c>
      <c r="E30" s="218" t="s">
        <v>2428</v>
      </c>
      <c r="F30" s="216" t="s">
        <v>2580</v>
      </c>
      <c r="G30" s="207" t="s">
        <v>2215</v>
      </c>
      <c r="H30" s="207" t="s">
        <v>2384</v>
      </c>
      <c r="I30" s="204" t="s">
        <v>2392</v>
      </c>
      <c r="J30" s="216" t="s">
        <v>2550</v>
      </c>
      <c r="K30" s="205" t="s">
        <v>2429</v>
      </c>
    </row>
    <row r="31" spans="2:11" s="139" customFormat="1" ht="51.75" thickBot="1" x14ac:dyDescent="0.3">
      <c r="B31" s="206" t="s">
        <v>2367</v>
      </c>
      <c r="C31" s="241" t="s">
        <v>2368</v>
      </c>
      <c r="D31" s="216" t="s">
        <v>2579</v>
      </c>
      <c r="E31" s="218" t="s">
        <v>2428</v>
      </c>
      <c r="F31" s="216" t="s">
        <v>2580</v>
      </c>
      <c r="G31" s="207" t="s">
        <v>2389</v>
      </c>
      <c r="H31" s="207" t="s">
        <v>2309</v>
      </c>
      <c r="I31" s="204" t="s">
        <v>2392</v>
      </c>
      <c r="J31" s="216" t="s">
        <v>2550</v>
      </c>
      <c r="K31" s="205" t="s">
        <v>2429</v>
      </c>
    </row>
    <row r="32" spans="2:11" s="139" customFormat="1" ht="43.5" customHeight="1" thickBot="1" x14ac:dyDescent="0.3">
      <c r="B32" s="206" t="s">
        <v>2369</v>
      </c>
      <c r="C32" s="241" t="s">
        <v>2370</v>
      </c>
      <c r="D32" s="216" t="s">
        <v>2579</v>
      </c>
      <c r="E32" s="218" t="s">
        <v>2428</v>
      </c>
      <c r="F32" s="216" t="s">
        <v>2580</v>
      </c>
      <c r="G32" s="207" t="s">
        <v>1721</v>
      </c>
      <c r="H32" s="207" t="s">
        <v>2390</v>
      </c>
      <c r="I32" s="204" t="s">
        <v>2392</v>
      </c>
      <c r="J32" s="216" t="s">
        <v>2550</v>
      </c>
      <c r="K32" s="168"/>
    </row>
    <row r="33" spans="2:11" s="158" customFormat="1" ht="43.5" customHeight="1" thickBot="1" x14ac:dyDescent="0.3">
      <c r="B33" s="206" t="s">
        <v>2371</v>
      </c>
      <c r="C33" s="300" t="s">
        <v>2372</v>
      </c>
      <c r="D33" s="216" t="s">
        <v>2579</v>
      </c>
      <c r="E33" s="255" t="s">
        <v>2428</v>
      </c>
      <c r="F33" s="216" t="s">
        <v>2580</v>
      </c>
      <c r="G33" s="207" t="s">
        <v>2391</v>
      </c>
      <c r="H33" s="277">
        <v>2993700</v>
      </c>
      <c r="I33" s="302" t="s">
        <v>2392</v>
      </c>
      <c r="J33" s="216" t="s">
        <v>2550</v>
      </c>
      <c r="K33" s="264"/>
    </row>
    <row r="34" spans="2:11" s="158" customFormat="1" ht="43.5" customHeight="1" thickBot="1" x14ac:dyDescent="0.3">
      <c r="B34" s="206" t="s">
        <v>2373</v>
      </c>
      <c r="C34" s="300" t="s">
        <v>2374</v>
      </c>
      <c r="D34" s="216" t="s">
        <v>2579</v>
      </c>
      <c r="E34" s="284" t="s">
        <v>2515</v>
      </c>
      <c r="F34" s="216" t="s">
        <v>2580</v>
      </c>
      <c r="G34" s="207" t="s">
        <v>2525</v>
      </c>
      <c r="H34" s="277">
        <v>2979225.58</v>
      </c>
      <c r="I34" s="302" t="s">
        <v>2392</v>
      </c>
      <c r="J34" s="211" t="s">
        <v>2550</v>
      </c>
      <c r="K34" s="282"/>
    </row>
    <row r="35" spans="2:11" s="139" customFormat="1" ht="36.75" customHeight="1" thickBot="1" x14ac:dyDescent="0.3">
      <c r="B35" s="460" t="s">
        <v>2375</v>
      </c>
      <c r="C35" s="462" t="s">
        <v>2376</v>
      </c>
      <c r="D35" s="216" t="s">
        <v>2579</v>
      </c>
      <c r="E35" s="218" t="s">
        <v>2428</v>
      </c>
      <c r="F35" s="216" t="s">
        <v>2580</v>
      </c>
      <c r="G35" s="208" t="s">
        <v>2751</v>
      </c>
      <c r="H35" s="277">
        <v>389399.97</v>
      </c>
      <c r="I35" s="213" t="s">
        <v>2392</v>
      </c>
      <c r="J35" s="216" t="s">
        <v>2550</v>
      </c>
      <c r="K35" s="205" t="s">
        <v>2429</v>
      </c>
    </row>
    <row r="36" spans="2:11" s="139" customFormat="1" ht="36.75" customHeight="1" thickBot="1" x14ac:dyDescent="0.3">
      <c r="B36" s="461"/>
      <c r="C36" s="463"/>
      <c r="D36" s="216" t="s">
        <v>2579</v>
      </c>
      <c r="E36" s="218"/>
      <c r="F36" s="216" t="s">
        <v>2580</v>
      </c>
      <c r="G36" s="208" t="s">
        <v>2750</v>
      </c>
      <c r="H36" s="277">
        <v>100320</v>
      </c>
      <c r="I36" s="246"/>
      <c r="J36" s="216" t="s">
        <v>2550</v>
      </c>
      <c r="K36" s="205"/>
    </row>
    <row r="37" spans="2:11" s="139" customFormat="1" ht="55.5" customHeight="1" thickBot="1" x14ac:dyDescent="0.3">
      <c r="B37" s="206" t="s">
        <v>2377</v>
      </c>
      <c r="C37" s="241" t="s">
        <v>2378</v>
      </c>
      <c r="D37" s="216" t="s">
        <v>2579</v>
      </c>
      <c r="E37" s="218" t="s">
        <v>2428</v>
      </c>
      <c r="F37" s="216" t="s">
        <v>2580</v>
      </c>
      <c r="G37" s="207" t="s">
        <v>2215</v>
      </c>
      <c r="H37" s="277">
        <v>1000000</v>
      </c>
      <c r="I37" s="214" t="s">
        <v>2392</v>
      </c>
      <c r="J37" s="216" t="s">
        <v>2550</v>
      </c>
      <c r="K37" s="205" t="s">
        <v>2429</v>
      </c>
    </row>
    <row r="38" spans="2:11" s="235" customFormat="1" ht="26.25" thickBot="1" x14ac:dyDescent="0.3">
      <c r="B38" s="287" t="s">
        <v>2469</v>
      </c>
      <c r="C38" s="288" t="s">
        <v>2476</v>
      </c>
      <c r="D38" s="234" t="s">
        <v>2579</v>
      </c>
      <c r="E38" s="289" t="s">
        <v>2515</v>
      </c>
      <c r="F38" s="290" t="s">
        <v>2580</v>
      </c>
      <c r="G38" s="291" t="s">
        <v>860</v>
      </c>
      <c r="H38" s="223">
        <v>13500000</v>
      </c>
      <c r="I38" s="292" t="s">
        <v>2392</v>
      </c>
      <c r="J38" s="290" t="s">
        <v>2550</v>
      </c>
      <c r="K38" s="293"/>
    </row>
    <row r="39" spans="2:11" s="139" customFormat="1" ht="51.75" thickBot="1" x14ac:dyDescent="0.3">
      <c r="B39" s="206" t="s">
        <v>2470</v>
      </c>
      <c r="C39" s="241" t="s">
        <v>2477</v>
      </c>
      <c r="D39" s="216" t="s">
        <v>2579</v>
      </c>
      <c r="E39" s="218" t="s">
        <v>2428</v>
      </c>
      <c r="F39" s="216" t="s">
        <v>2580</v>
      </c>
      <c r="G39" s="207" t="s">
        <v>2211</v>
      </c>
      <c r="H39" s="277">
        <v>550000</v>
      </c>
      <c r="I39" s="214" t="s">
        <v>2392</v>
      </c>
      <c r="J39" s="216" t="s">
        <v>2550</v>
      </c>
      <c r="K39" s="205" t="s">
        <v>2429</v>
      </c>
    </row>
    <row r="40" spans="2:11" s="139" customFormat="1" ht="84" customHeight="1" thickBot="1" x14ac:dyDescent="0.3">
      <c r="B40" s="206" t="s">
        <v>2471</v>
      </c>
      <c r="C40" s="241" t="s">
        <v>2478</v>
      </c>
      <c r="D40" s="216" t="s">
        <v>2579</v>
      </c>
      <c r="E40" s="218" t="s">
        <v>2428</v>
      </c>
      <c r="F40" s="216" t="s">
        <v>2580</v>
      </c>
      <c r="G40" s="207" t="s">
        <v>2742</v>
      </c>
      <c r="H40" s="277">
        <v>450000</v>
      </c>
      <c r="I40" s="214" t="s">
        <v>2392</v>
      </c>
      <c r="J40" s="216" t="s">
        <v>2550</v>
      </c>
      <c r="K40" s="205" t="s">
        <v>2429</v>
      </c>
    </row>
    <row r="41" spans="2:11" s="139" customFormat="1" ht="59.25" customHeight="1" thickBot="1" x14ac:dyDescent="0.3">
      <c r="B41" s="206" t="s">
        <v>2472</v>
      </c>
      <c r="C41" s="241" t="s">
        <v>2479</v>
      </c>
      <c r="D41" s="216" t="s">
        <v>2579</v>
      </c>
      <c r="E41" s="218" t="s">
        <v>2428</v>
      </c>
      <c r="F41" s="216" t="s">
        <v>2580</v>
      </c>
      <c r="G41" s="207" t="s">
        <v>2215</v>
      </c>
      <c r="H41" s="277">
        <v>1000000</v>
      </c>
      <c r="I41" s="214" t="s">
        <v>2392</v>
      </c>
      <c r="J41" s="216" t="s">
        <v>2550</v>
      </c>
      <c r="K41" s="205" t="s">
        <v>2429</v>
      </c>
    </row>
    <row r="42" spans="2:11" s="158" customFormat="1" ht="39" thickBot="1" x14ac:dyDescent="0.3">
      <c r="B42" s="206" t="s">
        <v>2473</v>
      </c>
      <c r="C42" s="300" t="s">
        <v>2480</v>
      </c>
      <c r="D42" s="216" t="s">
        <v>2579</v>
      </c>
      <c r="E42" s="275" t="s">
        <v>2515</v>
      </c>
      <c r="F42" s="216" t="s">
        <v>2580</v>
      </c>
      <c r="G42" s="295" t="s">
        <v>2743</v>
      </c>
      <c r="H42" s="277">
        <v>60000000</v>
      </c>
      <c r="I42" s="302" t="s">
        <v>2569</v>
      </c>
      <c r="J42" s="216" t="s">
        <v>2550</v>
      </c>
      <c r="K42" s="266"/>
    </row>
    <row r="43" spans="2:11" s="158" customFormat="1" ht="84.75" customHeight="1" thickBot="1" x14ac:dyDescent="0.3">
      <c r="B43" s="206" t="s">
        <v>2474</v>
      </c>
      <c r="C43" s="300" t="s">
        <v>2481</v>
      </c>
      <c r="D43" s="211" t="s">
        <v>2579</v>
      </c>
      <c r="E43" s="218" t="s">
        <v>2428</v>
      </c>
      <c r="F43" s="216" t="s">
        <v>2580</v>
      </c>
      <c r="G43" s="207" t="s">
        <v>2215</v>
      </c>
      <c r="H43" s="277">
        <v>1000000</v>
      </c>
      <c r="I43" s="302" t="s">
        <v>2392</v>
      </c>
      <c r="J43" s="216" t="s">
        <v>2550</v>
      </c>
      <c r="K43" s="205" t="s">
        <v>2429</v>
      </c>
    </row>
    <row r="44" spans="2:11" s="158" customFormat="1" ht="58.5" customHeight="1" thickBot="1" x14ac:dyDescent="0.3">
      <c r="B44" s="206" t="s">
        <v>2475</v>
      </c>
      <c r="C44" s="300" t="s">
        <v>2482</v>
      </c>
      <c r="D44" s="216" t="s">
        <v>2579</v>
      </c>
      <c r="E44" s="156" t="s">
        <v>2428</v>
      </c>
      <c r="F44" s="216" t="s">
        <v>2580</v>
      </c>
      <c r="G44" s="207" t="s">
        <v>2215</v>
      </c>
      <c r="H44" s="277">
        <v>1000000</v>
      </c>
      <c r="I44" s="302" t="s">
        <v>2392</v>
      </c>
      <c r="J44" s="216" t="s">
        <v>2550</v>
      </c>
      <c r="K44" s="205" t="s">
        <v>2429</v>
      </c>
    </row>
    <row r="45" spans="2:11" s="158" customFormat="1" ht="30" customHeight="1" thickBot="1" x14ac:dyDescent="0.3">
      <c r="B45" s="206" t="s">
        <v>2513</v>
      </c>
      <c r="C45" s="300" t="s">
        <v>2516</v>
      </c>
      <c r="D45" s="216" t="s">
        <v>2579</v>
      </c>
      <c r="E45" s="264" t="s">
        <v>2428</v>
      </c>
      <c r="F45" s="216" t="s">
        <v>2580</v>
      </c>
      <c r="G45" s="156" t="s">
        <v>2514</v>
      </c>
      <c r="H45" s="244" t="s">
        <v>2669</v>
      </c>
      <c r="I45" s="302" t="s">
        <v>2392</v>
      </c>
      <c r="J45" s="216" t="s">
        <v>2550</v>
      </c>
      <c r="K45" s="279"/>
    </row>
    <row r="46" spans="2:11" s="158" customFormat="1" ht="26.25" thickBot="1" x14ac:dyDescent="0.3">
      <c r="B46" s="206" t="s">
        <v>2532</v>
      </c>
      <c r="C46" s="300" t="s">
        <v>2542</v>
      </c>
      <c r="D46" s="216" t="s">
        <v>2579</v>
      </c>
      <c r="E46" s="281" t="s">
        <v>2515</v>
      </c>
      <c r="F46" s="216" t="s">
        <v>2580</v>
      </c>
      <c r="G46" s="207" t="s">
        <v>2744</v>
      </c>
      <c r="H46" s="207" t="s">
        <v>2745</v>
      </c>
      <c r="I46" s="302" t="s">
        <v>2392</v>
      </c>
      <c r="J46" s="211" t="s">
        <v>2550</v>
      </c>
      <c r="K46" s="283"/>
    </row>
    <row r="47" spans="2:11" s="139" customFormat="1" ht="84.75" customHeight="1" thickBot="1" x14ac:dyDescent="0.3">
      <c r="B47" s="206" t="s">
        <v>2533</v>
      </c>
      <c r="C47" s="241" t="s">
        <v>2557</v>
      </c>
      <c r="D47" s="216" t="s">
        <v>2579</v>
      </c>
      <c r="E47" s="156" t="s">
        <v>2428</v>
      </c>
      <c r="F47" s="216" t="s">
        <v>2580</v>
      </c>
      <c r="G47" s="207" t="s">
        <v>2746</v>
      </c>
      <c r="H47" s="277">
        <v>350000</v>
      </c>
      <c r="I47" s="214" t="s">
        <v>2392</v>
      </c>
      <c r="J47" s="216" t="s">
        <v>2550</v>
      </c>
      <c r="K47" s="205" t="s">
        <v>2429</v>
      </c>
    </row>
    <row r="48" spans="2:11" s="139" customFormat="1" ht="66.75" customHeight="1" thickBot="1" x14ac:dyDescent="0.3">
      <c r="B48" s="206" t="s">
        <v>2534</v>
      </c>
      <c r="C48" s="241" t="s">
        <v>2543</v>
      </c>
      <c r="D48" s="229" t="s">
        <v>2579</v>
      </c>
      <c r="E48" s="211" t="s">
        <v>2515</v>
      </c>
      <c r="F48" s="229" t="s">
        <v>2580</v>
      </c>
      <c r="G48" s="156" t="s">
        <v>2734</v>
      </c>
      <c r="H48" s="277">
        <v>61497467.799999997</v>
      </c>
      <c r="I48" s="219" t="s">
        <v>2569</v>
      </c>
      <c r="J48" s="211" t="s">
        <v>2550</v>
      </c>
      <c r="K48" s="215"/>
    </row>
    <row r="49" spans="2:11" s="139" customFormat="1" ht="75" customHeight="1" thickBot="1" x14ac:dyDescent="0.3">
      <c r="B49" s="206" t="s">
        <v>2535</v>
      </c>
      <c r="C49" s="241" t="s">
        <v>2544</v>
      </c>
      <c r="D49" s="229" t="s">
        <v>2579</v>
      </c>
      <c r="E49" s="211" t="s">
        <v>2515</v>
      </c>
      <c r="F49" s="229" t="s">
        <v>2580</v>
      </c>
      <c r="G49" s="156" t="s">
        <v>860</v>
      </c>
      <c r="H49" s="277">
        <v>64000000</v>
      </c>
      <c r="I49" s="219" t="s">
        <v>2569</v>
      </c>
      <c r="J49" s="211" t="s">
        <v>2550</v>
      </c>
      <c r="K49" s="215"/>
    </row>
    <row r="50" spans="2:11" s="139" customFormat="1" ht="60" customHeight="1" thickBot="1" x14ac:dyDescent="0.3">
      <c r="B50" s="206" t="s">
        <v>2536</v>
      </c>
      <c r="C50" s="241" t="s">
        <v>2545</v>
      </c>
      <c r="D50" s="229" t="s">
        <v>2579</v>
      </c>
      <c r="E50" s="211" t="s">
        <v>2515</v>
      </c>
      <c r="F50" s="229" t="s">
        <v>2580</v>
      </c>
      <c r="G50" s="156" t="s">
        <v>2517</v>
      </c>
      <c r="H50" s="156" t="s">
        <v>2517</v>
      </c>
      <c r="I50" s="156" t="s">
        <v>2517</v>
      </c>
      <c r="J50" s="156" t="s">
        <v>2517</v>
      </c>
      <c r="K50" s="215"/>
    </row>
    <row r="51" spans="2:11" s="139" customFormat="1" ht="26.25" customHeight="1" thickBot="1" x14ac:dyDescent="0.3">
      <c r="B51" s="460" t="s">
        <v>2537</v>
      </c>
      <c r="C51" s="462" t="s">
        <v>2546</v>
      </c>
      <c r="D51" s="216" t="s">
        <v>2579</v>
      </c>
      <c r="E51" s="156" t="s">
        <v>2428</v>
      </c>
      <c r="F51" s="216" t="s">
        <v>2580</v>
      </c>
      <c r="G51" s="276" t="s">
        <v>1104</v>
      </c>
      <c r="H51" s="277">
        <v>406980</v>
      </c>
      <c r="I51" s="214" t="s">
        <v>2392</v>
      </c>
      <c r="J51" s="216" t="s">
        <v>2550</v>
      </c>
      <c r="K51" s="205" t="s">
        <v>2429</v>
      </c>
    </row>
    <row r="52" spans="2:11" s="139" customFormat="1" ht="26.25" customHeight="1" thickBot="1" x14ac:dyDescent="0.3">
      <c r="B52" s="461"/>
      <c r="C52" s="463"/>
      <c r="D52" s="216" t="s">
        <v>2579</v>
      </c>
      <c r="E52" s="156"/>
      <c r="F52" s="216" t="s">
        <v>2580</v>
      </c>
      <c r="G52" s="208" t="s">
        <v>2751</v>
      </c>
      <c r="H52" s="277">
        <v>389399.97</v>
      </c>
      <c r="I52" s="247"/>
      <c r="J52" s="216" t="s">
        <v>2550</v>
      </c>
      <c r="K52" s="205"/>
    </row>
    <row r="53" spans="2:11" s="139" customFormat="1" ht="62.25" customHeight="1" thickBot="1" x14ac:dyDescent="0.3">
      <c r="B53" s="206" t="s">
        <v>2538</v>
      </c>
      <c r="C53" s="241" t="s">
        <v>2547</v>
      </c>
      <c r="D53" s="216" t="s">
        <v>2579</v>
      </c>
      <c r="E53" s="156" t="s">
        <v>2428</v>
      </c>
      <c r="F53" s="216" t="s">
        <v>2580</v>
      </c>
      <c r="G53" s="207" t="s">
        <v>2215</v>
      </c>
      <c r="H53" s="277">
        <v>1000000</v>
      </c>
      <c r="I53" s="214" t="s">
        <v>2392</v>
      </c>
      <c r="J53" s="216" t="s">
        <v>2550</v>
      </c>
      <c r="K53" s="205" t="s">
        <v>2429</v>
      </c>
    </row>
    <row r="54" spans="2:11" s="158" customFormat="1" ht="57.75" customHeight="1" thickBot="1" x14ac:dyDescent="0.3">
      <c r="B54" s="206" t="s">
        <v>2539</v>
      </c>
      <c r="C54" s="294" t="s">
        <v>2548</v>
      </c>
      <c r="D54" s="218" t="s">
        <v>2752</v>
      </c>
      <c r="E54" s="264" t="s">
        <v>2428</v>
      </c>
      <c r="F54" s="218" t="s">
        <v>2752</v>
      </c>
      <c r="G54" s="218" t="s">
        <v>2752</v>
      </c>
      <c r="H54" s="218" t="s">
        <v>2752</v>
      </c>
      <c r="I54" s="218" t="s">
        <v>2752</v>
      </c>
      <c r="J54" s="218" t="s">
        <v>2752</v>
      </c>
      <c r="K54" s="266" t="s">
        <v>2429</v>
      </c>
    </row>
    <row r="55" spans="2:11" s="158" customFormat="1" ht="48.75" customHeight="1" thickBot="1" x14ac:dyDescent="0.3">
      <c r="B55" s="206" t="s">
        <v>2540</v>
      </c>
      <c r="C55" s="300" t="s">
        <v>2034</v>
      </c>
      <c r="D55" s="216" t="s">
        <v>2579</v>
      </c>
      <c r="E55" s="281" t="s">
        <v>2515</v>
      </c>
      <c r="F55" s="211" t="s">
        <v>2580</v>
      </c>
      <c r="G55" s="207" t="s">
        <v>2747</v>
      </c>
      <c r="H55" s="277">
        <v>7950000</v>
      </c>
      <c r="I55" s="302" t="s">
        <v>2392</v>
      </c>
      <c r="J55" s="211" t="s">
        <v>2550</v>
      </c>
      <c r="K55" s="283"/>
    </row>
    <row r="56" spans="2:11" s="158" customFormat="1" ht="39" thickBot="1" x14ac:dyDescent="0.3">
      <c r="B56" s="206" t="s">
        <v>2541</v>
      </c>
      <c r="C56" s="300" t="s">
        <v>2549</v>
      </c>
      <c r="D56" s="216" t="s">
        <v>2579</v>
      </c>
      <c r="E56" s="285" t="s">
        <v>2117</v>
      </c>
      <c r="F56" s="156" t="s">
        <v>2117</v>
      </c>
      <c r="G56" s="156" t="s">
        <v>2117</v>
      </c>
      <c r="H56" s="156" t="s">
        <v>2117</v>
      </c>
      <c r="I56" s="156" t="s">
        <v>2117</v>
      </c>
      <c r="J56" s="156" t="s">
        <v>2117</v>
      </c>
      <c r="K56" s="283"/>
    </row>
    <row r="57" spans="2:11" s="139" customFormat="1" ht="70.5" customHeight="1" thickBot="1" x14ac:dyDescent="0.3">
      <c r="B57" s="206" t="s">
        <v>2551</v>
      </c>
      <c r="C57" s="241" t="s">
        <v>2554</v>
      </c>
      <c r="D57" s="216" t="s">
        <v>2579</v>
      </c>
      <c r="E57" s="156" t="s">
        <v>2428</v>
      </c>
      <c r="F57" s="216" t="s">
        <v>2580</v>
      </c>
      <c r="G57" s="207" t="s">
        <v>2748</v>
      </c>
      <c r="H57" s="277">
        <v>350000</v>
      </c>
      <c r="I57" s="214" t="s">
        <v>2392</v>
      </c>
      <c r="J57" s="216" t="s">
        <v>2550</v>
      </c>
      <c r="K57" s="205" t="s">
        <v>2429</v>
      </c>
    </row>
    <row r="58" spans="2:11" s="139" customFormat="1" ht="72.75" customHeight="1" thickBot="1" x14ac:dyDescent="0.3">
      <c r="B58" s="206" t="s">
        <v>2552</v>
      </c>
      <c r="C58" s="241" t="s">
        <v>2555</v>
      </c>
      <c r="D58" s="216" t="s">
        <v>2579</v>
      </c>
      <c r="E58" s="156" t="s">
        <v>2428</v>
      </c>
      <c r="F58" s="216" t="s">
        <v>2580</v>
      </c>
      <c r="G58" s="207" t="s">
        <v>2215</v>
      </c>
      <c r="H58" s="277">
        <v>1000000</v>
      </c>
      <c r="I58" s="214" t="s">
        <v>2392</v>
      </c>
      <c r="J58" s="216" t="s">
        <v>2550</v>
      </c>
      <c r="K58" s="205" t="s">
        <v>2429</v>
      </c>
    </row>
    <row r="59" spans="2:11" s="139" customFormat="1" ht="58.5" customHeight="1" thickBot="1" x14ac:dyDescent="0.3">
      <c r="B59" s="206" t="s">
        <v>2553</v>
      </c>
      <c r="C59" s="241" t="s">
        <v>2556</v>
      </c>
      <c r="D59" s="216" t="s">
        <v>2579</v>
      </c>
      <c r="E59" s="156" t="s">
        <v>2428</v>
      </c>
      <c r="F59" s="216" t="s">
        <v>2580</v>
      </c>
      <c r="G59" s="207" t="s">
        <v>2215</v>
      </c>
      <c r="H59" s="277">
        <v>1000000</v>
      </c>
      <c r="I59" s="214" t="s">
        <v>2392</v>
      </c>
      <c r="J59" s="216" t="s">
        <v>2550</v>
      </c>
      <c r="K59" s="205" t="s">
        <v>2429</v>
      </c>
    </row>
    <row r="60" spans="2:11" s="139" customFormat="1" ht="72.75" customHeight="1" thickBot="1" x14ac:dyDescent="0.3">
      <c r="B60" s="206" t="s">
        <v>2651</v>
      </c>
      <c r="C60" s="241" t="s">
        <v>2652</v>
      </c>
      <c r="D60" s="216" t="s">
        <v>2579</v>
      </c>
      <c r="E60" s="156" t="s">
        <v>2428</v>
      </c>
      <c r="F60" s="216" t="s">
        <v>2580</v>
      </c>
      <c r="G60" s="207" t="s">
        <v>2215</v>
      </c>
      <c r="H60" s="277">
        <v>1000000</v>
      </c>
      <c r="I60" s="239" t="s">
        <v>2392</v>
      </c>
      <c r="J60" s="216" t="s">
        <v>2550</v>
      </c>
      <c r="K60" s="205"/>
    </row>
    <row r="61" spans="2:11" s="139" customFormat="1" ht="94.5" customHeight="1" thickBot="1" x14ac:dyDescent="0.3">
      <c r="B61" s="206" t="s">
        <v>2603</v>
      </c>
      <c r="C61" s="248" t="s">
        <v>2606</v>
      </c>
      <c r="D61" s="216" t="s">
        <v>2579</v>
      </c>
      <c r="E61" s="156" t="s">
        <v>2428</v>
      </c>
      <c r="F61" s="216" t="s">
        <v>2580</v>
      </c>
      <c r="G61" s="207" t="s">
        <v>2215</v>
      </c>
      <c r="H61" s="244">
        <v>1000000</v>
      </c>
      <c r="I61" s="230" t="s">
        <v>2392</v>
      </c>
      <c r="J61" s="216" t="s">
        <v>2550</v>
      </c>
      <c r="K61" s="205"/>
    </row>
    <row r="62" spans="2:11" s="139" customFormat="1" ht="56.25" customHeight="1" thickBot="1" x14ac:dyDescent="0.3">
      <c r="B62" s="206" t="s">
        <v>2604</v>
      </c>
      <c r="C62" s="248" t="s">
        <v>2607</v>
      </c>
      <c r="D62" s="216" t="s">
        <v>2579</v>
      </c>
      <c r="E62" s="156" t="s">
        <v>2428</v>
      </c>
      <c r="F62" s="216" t="s">
        <v>2580</v>
      </c>
      <c r="G62" s="207" t="s">
        <v>2215</v>
      </c>
      <c r="H62" s="244">
        <v>1000000</v>
      </c>
      <c r="I62" s="230" t="s">
        <v>2392</v>
      </c>
      <c r="J62" s="216" t="s">
        <v>2550</v>
      </c>
      <c r="K62" s="205"/>
    </row>
    <row r="63" spans="2:11" s="309" customFormat="1" ht="42" customHeight="1" thickBot="1" x14ac:dyDescent="0.3">
      <c r="B63" s="310" t="s">
        <v>2605</v>
      </c>
      <c r="C63" s="311" t="s">
        <v>2608</v>
      </c>
      <c r="D63" s="216" t="s">
        <v>2579</v>
      </c>
      <c r="E63" s="303" t="s">
        <v>2515</v>
      </c>
      <c r="F63" s="216" t="s">
        <v>2580</v>
      </c>
      <c r="G63" s="312" t="s">
        <v>2621</v>
      </c>
      <c r="H63" s="313">
        <v>1500000</v>
      </c>
      <c r="I63" s="314" t="s">
        <v>2392</v>
      </c>
      <c r="J63" s="216" t="s">
        <v>2550</v>
      </c>
      <c r="K63" s="304"/>
    </row>
    <row r="64" spans="2:11" s="139" customFormat="1" ht="72" customHeight="1" thickBot="1" x14ac:dyDescent="0.3">
      <c r="B64" s="206" t="s">
        <v>2609</v>
      </c>
      <c r="C64" s="248" t="s">
        <v>2615</v>
      </c>
      <c r="D64" s="216" t="s">
        <v>2579</v>
      </c>
      <c r="E64" s="156" t="s">
        <v>2428</v>
      </c>
      <c r="F64" s="216" t="s">
        <v>2580</v>
      </c>
      <c r="G64" s="207" t="s">
        <v>2622</v>
      </c>
      <c r="H64" s="244">
        <v>350885</v>
      </c>
      <c r="I64" s="230" t="s">
        <v>2392</v>
      </c>
      <c r="J64" s="216" t="s">
        <v>2550</v>
      </c>
      <c r="K64" s="205"/>
    </row>
    <row r="65" spans="2:11" s="158" customFormat="1" ht="30.75" customHeight="1" thickBot="1" x14ac:dyDescent="0.3">
      <c r="B65" s="206" t="s">
        <v>2653</v>
      </c>
      <c r="C65" s="248" t="s">
        <v>2654</v>
      </c>
      <c r="D65" s="218" t="s">
        <v>2752</v>
      </c>
      <c r="E65" s="280" t="s">
        <v>2752</v>
      </c>
      <c r="F65" s="218" t="s">
        <v>2752</v>
      </c>
      <c r="G65" s="218" t="s">
        <v>2752</v>
      </c>
      <c r="H65" s="280" t="s">
        <v>2752</v>
      </c>
      <c r="I65" s="280" t="s">
        <v>2752</v>
      </c>
      <c r="J65" s="218" t="s">
        <v>2752</v>
      </c>
      <c r="K65" s="266"/>
    </row>
    <row r="66" spans="2:11" s="158" customFormat="1" ht="26.25" customHeight="1" thickBot="1" x14ac:dyDescent="0.3">
      <c r="B66" s="206" t="s">
        <v>2655</v>
      </c>
      <c r="C66" s="248" t="s">
        <v>2656</v>
      </c>
      <c r="D66" s="216" t="s">
        <v>2579</v>
      </c>
      <c r="E66" s="264" t="s">
        <v>2131</v>
      </c>
      <c r="F66" s="218" t="s">
        <v>2752</v>
      </c>
      <c r="G66" s="218" t="s">
        <v>2752</v>
      </c>
      <c r="H66" s="264" t="s">
        <v>2131</v>
      </c>
      <c r="I66" s="264" t="s">
        <v>2131</v>
      </c>
      <c r="J66" s="218" t="s">
        <v>2752</v>
      </c>
      <c r="K66" s="266"/>
    </row>
    <row r="67" spans="2:11" s="158" customFormat="1" ht="45" customHeight="1" thickBot="1" x14ac:dyDescent="0.3">
      <c r="B67" s="206" t="s">
        <v>2657</v>
      </c>
      <c r="C67" s="248" t="s">
        <v>2670</v>
      </c>
      <c r="D67" s="216" t="s">
        <v>2579</v>
      </c>
      <c r="E67" s="281" t="s">
        <v>2515</v>
      </c>
      <c r="F67" s="211" t="s">
        <v>2580</v>
      </c>
      <c r="G67" s="207" t="s">
        <v>2660</v>
      </c>
      <c r="H67" s="244">
        <v>4500000</v>
      </c>
      <c r="I67" s="302" t="s">
        <v>2392</v>
      </c>
      <c r="J67" s="211" t="s">
        <v>2550</v>
      </c>
      <c r="K67" s="286"/>
    </row>
    <row r="68" spans="2:11" s="158" customFormat="1" ht="60" customHeight="1" thickBot="1" x14ac:dyDescent="0.3">
      <c r="B68" s="206" t="s">
        <v>2658</v>
      </c>
      <c r="C68" s="248" t="s">
        <v>2659</v>
      </c>
      <c r="D68" s="216" t="s">
        <v>2579</v>
      </c>
      <c r="E68" s="156" t="s">
        <v>2117</v>
      </c>
      <c r="F68" s="156" t="s">
        <v>2117</v>
      </c>
      <c r="G68" s="156" t="s">
        <v>2117</v>
      </c>
      <c r="H68" s="156" t="s">
        <v>2117</v>
      </c>
      <c r="I68" s="156" t="s">
        <v>2117</v>
      </c>
      <c r="J68" s="156" t="s">
        <v>2117</v>
      </c>
      <c r="K68" s="205"/>
    </row>
    <row r="69" spans="2:11" s="139" customFormat="1" ht="29.25" customHeight="1" thickBot="1" x14ac:dyDescent="0.3">
      <c r="B69" s="206" t="s">
        <v>2610</v>
      </c>
      <c r="C69" s="248" t="s">
        <v>2616</v>
      </c>
      <c r="D69" s="216" t="s">
        <v>2579</v>
      </c>
      <c r="E69" s="156" t="s">
        <v>2428</v>
      </c>
      <c r="F69" s="218" t="s">
        <v>2570</v>
      </c>
      <c r="G69" s="278" t="s">
        <v>49</v>
      </c>
      <c r="H69" s="244" t="s">
        <v>2749</v>
      </c>
      <c r="I69" s="230" t="s">
        <v>2392</v>
      </c>
      <c r="J69" s="216" t="s">
        <v>2550</v>
      </c>
      <c r="K69" s="205"/>
    </row>
    <row r="70" spans="2:11" s="139" customFormat="1" ht="57.75" customHeight="1" thickBot="1" x14ac:dyDescent="0.3">
      <c r="B70" s="206" t="s">
        <v>2611</v>
      </c>
      <c r="C70" s="248" t="s">
        <v>2617</v>
      </c>
      <c r="D70" s="216" t="s">
        <v>2579</v>
      </c>
      <c r="E70" s="156" t="s">
        <v>2428</v>
      </c>
      <c r="F70" s="216" t="s">
        <v>2580</v>
      </c>
      <c r="G70" s="207" t="s">
        <v>2623</v>
      </c>
      <c r="H70" s="244">
        <v>500000</v>
      </c>
      <c r="I70" s="230" t="s">
        <v>2392</v>
      </c>
      <c r="J70" s="216" t="s">
        <v>2550</v>
      </c>
      <c r="K70" s="205"/>
    </row>
    <row r="71" spans="2:11" s="139" customFormat="1" ht="57.75" customHeight="1" thickBot="1" x14ac:dyDescent="0.3">
      <c r="B71" s="206" t="s">
        <v>2612</v>
      </c>
      <c r="C71" s="248" t="s">
        <v>2618</v>
      </c>
      <c r="D71" s="216" t="s">
        <v>2579</v>
      </c>
      <c r="E71" s="156" t="s">
        <v>2428</v>
      </c>
      <c r="F71" s="216" t="s">
        <v>2580</v>
      </c>
      <c r="G71" s="207" t="s">
        <v>2215</v>
      </c>
      <c r="H71" s="244">
        <v>1000000</v>
      </c>
      <c r="I71" s="230" t="s">
        <v>2392</v>
      </c>
      <c r="J71" s="216" t="s">
        <v>2550</v>
      </c>
      <c r="K71" s="205"/>
    </row>
    <row r="72" spans="2:11" s="158" customFormat="1" ht="57.75" customHeight="1" thickBot="1" x14ac:dyDescent="0.3">
      <c r="B72" s="296" t="s">
        <v>2613</v>
      </c>
      <c r="C72" s="297" t="s">
        <v>2619</v>
      </c>
      <c r="D72" s="270" t="s">
        <v>2579</v>
      </c>
      <c r="E72" s="265" t="s">
        <v>2515</v>
      </c>
      <c r="F72" s="270" t="s">
        <v>2580</v>
      </c>
      <c r="G72" s="298" t="s">
        <v>2743</v>
      </c>
      <c r="H72" s="273">
        <v>7000000</v>
      </c>
      <c r="I72" s="299" t="s">
        <v>2392</v>
      </c>
      <c r="J72" s="301" t="s">
        <v>2550</v>
      </c>
      <c r="K72" s="266"/>
    </row>
    <row r="73" spans="2:11" s="158" customFormat="1" ht="33" customHeight="1" thickBot="1" x14ac:dyDescent="0.3">
      <c r="B73" s="460" t="s">
        <v>2661</v>
      </c>
      <c r="C73" s="462" t="s">
        <v>1296</v>
      </c>
      <c r="D73" s="216" t="s">
        <v>2579</v>
      </c>
      <c r="E73" s="264" t="s">
        <v>2428</v>
      </c>
      <c r="F73" s="216" t="s">
        <v>2580</v>
      </c>
      <c r="G73" s="315" t="s">
        <v>1104</v>
      </c>
      <c r="H73" s="244">
        <v>993000</v>
      </c>
      <c r="I73" s="302" t="s">
        <v>2392</v>
      </c>
      <c r="J73" s="216" t="s">
        <v>2550</v>
      </c>
      <c r="K73" s="305"/>
    </row>
    <row r="74" spans="2:11" s="158" customFormat="1" ht="33" customHeight="1" thickBot="1" x14ac:dyDescent="0.3">
      <c r="B74" s="466"/>
      <c r="C74" s="467"/>
      <c r="D74" s="216" t="s">
        <v>2579</v>
      </c>
      <c r="E74" s="264"/>
      <c r="F74" s="216" t="s">
        <v>2580</v>
      </c>
      <c r="G74" s="208" t="s">
        <v>2751</v>
      </c>
      <c r="H74" s="244">
        <v>588000</v>
      </c>
      <c r="I74" s="302" t="s">
        <v>2392</v>
      </c>
      <c r="J74" s="216" t="s">
        <v>2550</v>
      </c>
      <c r="K74" s="305"/>
    </row>
    <row r="75" spans="2:11" s="158" customFormat="1" ht="33" customHeight="1" thickBot="1" x14ac:dyDescent="0.3">
      <c r="B75" s="466"/>
      <c r="C75" s="467"/>
      <c r="D75" s="216" t="s">
        <v>2579</v>
      </c>
      <c r="E75" s="264"/>
      <c r="F75" s="216" t="s">
        <v>2580</v>
      </c>
      <c r="G75" s="207" t="s">
        <v>860</v>
      </c>
      <c r="H75" s="244">
        <v>44000</v>
      </c>
      <c r="I75" s="302" t="s">
        <v>2392</v>
      </c>
      <c r="J75" s="216" t="s">
        <v>2550</v>
      </c>
      <c r="K75" s="305"/>
    </row>
    <row r="76" spans="2:11" s="158" customFormat="1" ht="33" customHeight="1" thickBot="1" x14ac:dyDescent="0.3">
      <c r="B76" s="461"/>
      <c r="C76" s="463"/>
      <c r="D76" s="216" t="s">
        <v>2579</v>
      </c>
      <c r="E76" s="264"/>
      <c r="F76" s="216" t="s">
        <v>2580</v>
      </c>
      <c r="G76" s="207" t="s">
        <v>2750</v>
      </c>
      <c r="H76" s="244">
        <v>375000</v>
      </c>
      <c r="I76" s="302" t="s">
        <v>2392</v>
      </c>
      <c r="J76" s="216" t="s">
        <v>2550</v>
      </c>
      <c r="K76" s="305"/>
    </row>
    <row r="77" spans="2:11" s="158" customFormat="1" ht="45.75" customHeight="1" thickBot="1" x14ac:dyDescent="0.3">
      <c r="B77" s="206" t="s">
        <v>2614</v>
      </c>
      <c r="C77" s="248" t="s">
        <v>2620</v>
      </c>
      <c r="D77" s="216" t="s">
        <v>2579</v>
      </c>
      <c r="E77" s="265" t="s">
        <v>2515</v>
      </c>
      <c r="F77" s="216" t="s">
        <v>2580</v>
      </c>
      <c r="G77" s="207" t="s">
        <v>2391</v>
      </c>
      <c r="H77" s="244">
        <v>1291500</v>
      </c>
      <c r="I77" s="156" t="s">
        <v>2392</v>
      </c>
      <c r="J77" s="216" t="s">
        <v>2550</v>
      </c>
      <c r="K77" s="305"/>
    </row>
    <row r="78" spans="2:11" s="139" customFormat="1" ht="36.75" customHeight="1" thickBot="1" x14ac:dyDescent="0.3">
      <c r="B78" s="206" t="s">
        <v>2662</v>
      </c>
      <c r="C78" s="248" t="s">
        <v>2663</v>
      </c>
      <c r="D78" s="216" t="s">
        <v>2579</v>
      </c>
      <c r="E78" s="156" t="s">
        <v>2428</v>
      </c>
      <c r="F78" s="216" t="s">
        <v>2580</v>
      </c>
      <c r="G78" s="259" t="s">
        <v>1104</v>
      </c>
      <c r="H78" s="244">
        <v>657959.44999999995</v>
      </c>
      <c r="I78" s="168" t="s">
        <v>2392</v>
      </c>
      <c r="J78" s="216" t="s">
        <v>2550</v>
      </c>
      <c r="K78" s="250"/>
    </row>
    <row r="79" spans="2:11" s="139" customFormat="1" ht="60" customHeight="1" thickBot="1" x14ac:dyDescent="0.3">
      <c r="B79" s="206" t="s">
        <v>2664</v>
      </c>
      <c r="C79" s="248" t="s">
        <v>2665</v>
      </c>
      <c r="D79" s="216" t="s">
        <v>2579</v>
      </c>
      <c r="E79" s="156" t="s">
        <v>2428</v>
      </c>
      <c r="F79" s="216" t="s">
        <v>2580</v>
      </c>
      <c r="G79" s="207" t="s">
        <v>2215</v>
      </c>
      <c r="H79" s="244">
        <v>1000000</v>
      </c>
      <c r="I79" s="168" t="s">
        <v>2392</v>
      </c>
      <c r="J79" s="216" t="s">
        <v>2550</v>
      </c>
      <c r="K79" s="250"/>
    </row>
    <row r="80" spans="2:11" s="139" customFormat="1" ht="56.25" customHeight="1" thickBot="1" x14ac:dyDescent="0.3">
      <c r="B80" s="206" t="s">
        <v>2666</v>
      </c>
      <c r="C80" s="248" t="s">
        <v>2667</v>
      </c>
      <c r="D80" s="211" t="s">
        <v>2579</v>
      </c>
      <c r="E80" s="156" t="s">
        <v>2428</v>
      </c>
      <c r="F80" s="211" t="s">
        <v>2580</v>
      </c>
      <c r="G80" s="207" t="s">
        <v>2742</v>
      </c>
      <c r="H80" s="244">
        <v>450000</v>
      </c>
      <c r="I80" s="168" t="s">
        <v>2392</v>
      </c>
      <c r="J80" s="211" t="s">
        <v>2550</v>
      </c>
      <c r="K80" s="250"/>
    </row>
    <row r="81" spans="2:11" s="139" customFormat="1" ht="21.75" customHeight="1" thickBot="1" x14ac:dyDescent="0.3">
      <c r="B81" s="416" t="s">
        <v>742</v>
      </c>
      <c r="C81" s="417"/>
      <c r="D81" s="417"/>
      <c r="E81" s="417"/>
      <c r="F81" s="417"/>
      <c r="G81" s="417"/>
      <c r="H81" s="417"/>
      <c r="I81" s="417"/>
      <c r="J81" s="417"/>
      <c r="K81" s="418"/>
    </row>
    <row r="82" spans="2:11" s="158" customFormat="1" ht="21.75" customHeight="1" thickBot="1" x14ac:dyDescent="0.3">
      <c r="B82" s="419" t="s">
        <v>2109</v>
      </c>
      <c r="C82" s="420"/>
      <c r="D82" s="420"/>
      <c r="E82" s="420"/>
      <c r="F82" s="420"/>
      <c r="G82" s="420"/>
      <c r="H82" s="420"/>
      <c r="I82" s="420"/>
      <c r="J82" s="420"/>
      <c r="K82" s="421"/>
    </row>
    <row r="83" spans="2:11" s="139" customFormat="1" ht="29.25" customHeight="1" thickBot="1" x14ac:dyDescent="0.3">
      <c r="B83" s="209" t="s">
        <v>2424</v>
      </c>
      <c r="C83" s="238" t="s">
        <v>2423</v>
      </c>
      <c r="D83" s="218" t="s">
        <v>2566</v>
      </c>
      <c r="E83" s="242" t="s">
        <v>2515</v>
      </c>
      <c r="F83" s="218" t="s">
        <v>2558</v>
      </c>
      <c r="G83" s="169" t="s">
        <v>1237</v>
      </c>
      <c r="H83" s="157">
        <v>4545278.0999999996</v>
      </c>
      <c r="I83" s="218" t="s">
        <v>2567</v>
      </c>
      <c r="J83" s="216" t="s">
        <v>2550</v>
      </c>
      <c r="K83" s="168"/>
    </row>
    <row r="84" spans="2:11" s="139" customFormat="1" ht="29.25" customHeight="1" thickBot="1" x14ac:dyDescent="0.3">
      <c r="B84" s="209" t="s">
        <v>2422</v>
      </c>
      <c r="C84" s="238" t="s">
        <v>2421</v>
      </c>
      <c r="D84" s="218" t="s">
        <v>2566</v>
      </c>
      <c r="E84" s="242" t="s">
        <v>2515</v>
      </c>
      <c r="F84" s="218" t="s">
        <v>2558</v>
      </c>
      <c r="G84" s="156" t="s">
        <v>2485</v>
      </c>
      <c r="H84" s="157">
        <v>1289330</v>
      </c>
      <c r="I84" s="218" t="s">
        <v>2567</v>
      </c>
      <c r="J84" s="216" t="s">
        <v>2550</v>
      </c>
      <c r="K84" s="168"/>
    </row>
    <row r="85" spans="2:11" s="139" customFormat="1" ht="29.25" customHeight="1" thickBot="1" x14ac:dyDescent="0.3">
      <c r="B85" s="209" t="s">
        <v>2420</v>
      </c>
      <c r="C85" s="238" t="s">
        <v>2419</v>
      </c>
      <c r="D85" s="218" t="s">
        <v>2566</v>
      </c>
      <c r="E85" s="242" t="s">
        <v>2515</v>
      </c>
      <c r="F85" s="218" t="s">
        <v>2558</v>
      </c>
      <c r="G85" s="156" t="s">
        <v>1173</v>
      </c>
      <c r="H85" s="157" t="s">
        <v>2573</v>
      </c>
      <c r="I85" s="218" t="s">
        <v>2567</v>
      </c>
      <c r="J85" s="216" t="s">
        <v>2550</v>
      </c>
      <c r="K85" s="168"/>
    </row>
    <row r="86" spans="2:11" s="139" customFormat="1" ht="29.25" customHeight="1" thickBot="1" x14ac:dyDescent="0.3">
      <c r="B86" s="209" t="s">
        <v>2418</v>
      </c>
      <c r="C86" s="238" t="s">
        <v>2435</v>
      </c>
      <c r="D86" s="218" t="s">
        <v>2566</v>
      </c>
      <c r="E86" s="242" t="s">
        <v>2515</v>
      </c>
      <c r="F86" s="218" t="s">
        <v>2558</v>
      </c>
      <c r="G86" s="156" t="s">
        <v>2581</v>
      </c>
      <c r="H86" s="157" t="s">
        <v>2582</v>
      </c>
      <c r="I86" s="218" t="s">
        <v>2567</v>
      </c>
      <c r="J86" s="216" t="s">
        <v>2550</v>
      </c>
      <c r="K86" s="168"/>
    </row>
    <row r="87" spans="2:11" s="139" customFormat="1" ht="29.25" customHeight="1" thickBot="1" x14ac:dyDescent="0.3">
      <c r="B87" s="209" t="s">
        <v>2417</v>
      </c>
      <c r="C87" s="238" t="s">
        <v>2416</v>
      </c>
      <c r="D87" s="218" t="s">
        <v>2566</v>
      </c>
      <c r="E87" s="242" t="s">
        <v>2515</v>
      </c>
      <c r="F87" s="218" t="s">
        <v>2558</v>
      </c>
      <c r="G87" s="156" t="s">
        <v>2486</v>
      </c>
      <c r="H87" s="157">
        <v>395000</v>
      </c>
      <c r="I87" s="218" t="s">
        <v>2567</v>
      </c>
      <c r="J87" s="216" t="s">
        <v>2550</v>
      </c>
      <c r="K87" s="168"/>
    </row>
    <row r="88" spans="2:11" s="139" customFormat="1" ht="29.25" customHeight="1" thickBot="1" x14ac:dyDescent="0.3">
      <c r="B88" s="209" t="s">
        <v>2415</v>
      </c>
      <c r="C88" s="238" t="s">
        <v>2414</v>
      </c>
      <c r="D88" s="218" t="s">
        <v>2566</v>
      </c>
      <c r="E88" s="242" t="s">
        <v>2515</v>
      </c>
      <c r="F88" s="218" t="s">
        <v>2558</v>
      </c>
      <c r="G88" s="169" t="s">
        <v>2487</v>
      </c>
      <c r="H88" s="157" t="s">
        <v>2488</v>
      </c>
      <c r="I88" s="218" t="s">
        <v>2567</v>
      </c>
      <c r="J88" s="216" t="s">
        <v>2550</v>
      </c>
      <c r="K88" s="168"/>
    </row>
    <row r="89" spans="2:11" s="139" customFormat="1" ht="29.25" customHeight="1" thickBot="1" x14ac:dyDescent="0.3">
      <c r="B89" s="209" t="s">
        <v>2413</v>
      </c>
      <c r="C89" s="238" t="s">
        <v>2412</v>
      </c>
      <c r="D89" s="218" t="s">
        <v>2566</v>
      </c>
      <c r="E89" s="222" t="s">
        <v>2515</v>
      </c>
      <c r="F89" s="218" t="s">
        <v>2558</v>
      </c>
      <c r="G89" s="218" t="s">
        <v>2517</v>
      </c>
      <c r="H89" s="218" t="s">
        <v>2517</v>
      </c>
      <c r="I89" s="218" t="s">
        <v>2517</v>
      </c>
      <c r="J89" s="218" t="s">
        <v>2517</v>
      </c>
      <c r="K89" s="168"/>
    </row>
    <row r="90" spans="2:11" s="139" customFormat="1" ht="29.25" customHeight="1" thickBot="1" x14ac:dyDescent="0.3">
      <c r="B90" s="449" t="s">
        <v>2411</v>
      </c>
      <c r="C90" s="449" t="s">
        <v>2410</v>
      </c>
      <c r="D90" s="218" t="s">
        <v>2566</v>
      </c>
      <c r="E90" s="455" t="s">
        <v>2515</v>
      </c>
      <c r="F90" s="218" t="s">
        <v>2558</v>
      </c>
      <c r="G90" s="156" t="s">
        <v>2489</v>
      </c>
      <c r="H90" s="157">
        <v>429965</v>
      </c>
      <c r="I90" s="218" t="s">
        <v>2567</v>
      </c>
      <c r="J90" s="216" t="s">
        <v>2550</v>
      </c>
      <c r="K90" s="168"/>
    </row>
    <row r="91" spans="2:11" s="139" customFormat="1" ht="29.25" customHeight="1" thickBot="1" x14ac:dyDescent="0.3">
      <c r="B91" s="450"/>
      <c r="C91" s="450"/>
      <c r="D91" s="218" t="s">
        <v>2566</v>
      </c>
      <c r="E91" s="456"/>
      <c r="F91" s="218" t="s">
        <v>2558</v>
      </c>
      <c r="G91" s="156" t="s">
        <v>2490</v>
      </c>
      <c r="H91" s="157">
        <v>91055.4</v>
      </c>
      <c r="I91" s="218" t="s">
        <v>2567</v>
      </c>
      <c r="J91" s="216" t="s">
        <v>2550</v>
      </c>
      <c r="K91" s="168"/>
    </row>
    <row r="92" spans="2:11" s="139" customFormat="1" ht="29.25" customHeight="1" thickBot="1" x14ac:dyDescent="0.3">
      <c r="B92" s="451"/>
      <c r="C92" s="451"/>
      <c r="D92" s="218" t="s">
        <v>2566</v>
      </c>
      <c r="E92" s="457"/>
      <c r="F92" s="218" t="s">
        <v>2558</v>
      </c>
      <c r="G92" s="156" t="s">
        <v>2491</v>
      </c>
      <c r="H92" s="157">
        <v>385469.57</v>
      </c>
      <c r="I92" s="218" t="s">
        <v>2567</v>
      </c>
      <c r="J92" s="216" t="s">
        <v>2550</v>
      </c>
      <c r="K92" s="168"/>
    </row>
    <row r="93" spans="2:11" s="139" customFormat="1" ht="29.25" customHeight="1" thickBot="1" x14ac:dyDescent="0.3">
      <c r="B93" s="209" t="s">
        <v>2409</v>
      </c>
      <c r="C93" s="238" t="s">
        <v>2408</v>
      </c>
      <c r="D93" s="218" t="s">
        <v>2566</v>
      </c>
      <c r="E93" s="242" t="s">
        <v>2515</v>
      </c>
      <c r="F93" s="218" t="s">
        <v>2558</v>
      </c>
      <c r="G93" s="156" t="s">
        <v>2492</v>
      </c>
      <c r="H93" s="157">
        <v>4550000</v>
      </c>
      <c r="I93" s="218" t="s">
        <v>2567</v>
      </c>
      <c r="J93" s="216" t="s">
        <v>2550</v>
      </c>
      <c r="K93" s="168"/>
    </row>
    <row r="94" spans="2:11" s="139" customFormat="1" ht="29.25" customHeight="1" thickBot="1" x14ac:dyDescent="0.3">
      <c r="B94" s="449" t="s">
        <v>2407</v>
      </c>
      <c r="C94" s="452" t="s">
        <v>2406</v>
      </c>
      <c r="D94" s="218" t="s">
        <v>2566</v>
      </c>
      <c r="E94" s="455" t="s">
        <v>2515</v>
      </c>
      <c r="F94" s="218" t="s">
        <v>2558</v>
      </c>
      <c r="G94" s="169" t="s">
        <v>1873</v>
      </c>
      <c r="H94" s="157" t="s">
        <v>2493</v>
      </c>
      <c r="I94" s="218" t="s">
        <v>2567</v>
      </c>
      <c r="J94" s="216" t="s">
        <v>2550</v>
      </c>
      <c r="K94" s="168"/>
    </row>
    <row r="95" spans="2:11" s="139" customFormat="1" ht="29.25" customHeight="1" thickBot="1" x14ac:dyDescent="0.3">
      <c r="B95" s="450"/>
      <c r="C95" s="453"/>
      <c r="D95" s="218" t="s">
        <v>2566</v>
      </c>
      <c r="E95" s="456"/>
      <c r="F95" s="218" t="s">
        <v>2558</v>
      </c>
      <c r="G95" s="169" t="s">
        <v>1592</v>
      </c>
      <c r="H95" s="157" t="s">
        <v>2494</v>
      </c>
      <c r="I95" s="218" t="s">
        <v>2567</v>
      </c>
      <c r="J95" s="216" t="s">
        <v>2550</v>
      </c>
      <c r="K95" s="168"/>
    </row>
    <row r="96" spans="2:11" s="139" customFormat="1" ht="29.25" customHeight="1" thickBot="1" x14ac:dyDescent="0.3">
      <c r="B96" s="451"/>
      <c r="C96" s="454"/>
      <c r="D96" s="218" t="s">
        <v>2566</v>
      </c>
      <c r="E96" s="457"/>
      <c r="F96" s="218" t="s">
        <v>2558</v>
      </c>
      <c r="G96" s="169" t="s">
        <v>2491</v>
      </c>
      <c r="H96" s="157" t="s">
        <v>2495</v>
      </c>
      <c r="I96" s="218" t="s">
        <v>2567</v>
      </c>
      <c r="J96" s="216" t="s">
        <v>2550</v>
      </c>
      <c r="K96" s="168"/>
    </row>
    <row r="97" spans="2:11" s="139" customFormat="1" ht="29.25" customHeight="1" thickBot="1" x14ac:dyDescent="0.3">
      <c r="B97" s="209" t="s">
        <v>2405</v>
      </c>
      <c r="C97" s="238" t="s">
        <v>2404</v>
      </c>
      <c r="D97" s="218" t="s">
        <v>2566</v>
      </c>
      <c r="E97" s="242" t="s">
        <v>2515</v>
      </c>
      <c r="F97" s="218" t="s">
        <v>2558</v>
      </c>
      <c r="G97" s="169" t="s">
        <v>2496</v>
      </c>
      <c r="H97" s="157">
        <v>2814673.68</v>
      </c>
      <c r="I97" s="218" t="s">
        <v>2567</v>
      </c>
      <c r="J97" s="216" t="s">
        <v>2550</v>
      </c>
      <c r="K97" s="168"/>
    </row>
    <row r="98" spans="2:11" s="139" customFormat="1" ht="42" customHeight="1" thickBot="1" x14ac:dyDescent="0.3">
      <c r="B98" s="209" t="s">
        <v>2403</v>
      </c>
      <c r="C98" s="238" t="s">
        <v>2468</v>
      </c>
      <c r="D98" s="218" t="s">
        <v>2566</v>
      </c>
      <c r="E98" s="242" t="s">
        <v>2515</v>
      </c>
      <c r="F98" s="218" t="s">
        <v>2558</v>
      </c>
      <c r="G98" s="169" t="s">
        <v>2497</v>
      </c>
      <c r="H98" s="157">
        <v>4495037</v>
      </c>
      <c r="I98" s="218" t="s">
        <v>2567</v>
      </c>
      <c r="J98" s="216" t="s">
        <v>2550</v>
      </c>
      <c r="K98" s="168"/>
    </row>
    <row r="99" spans="2:11" s="139" customFormat="1" ht="29.25" customHeight="1" thickBot="1" x14ac:dyDescent="0.3">
      <c r="B99" s="209" t="s">
        <v>2402</v>
      </c>
      <c r="C99" s="238" t="s">
        <v>2401</v>
      </c>
      <c r="D99" s="218" t="s">
        <v>2566</v>
      </c>
      <c r="E99" s="242" t="s">
        <v>2515</v>
      </c>
      <c r="F99" s="218" t="s">
        <v>2558</v>
      </c>
      <c r="G99" s="169" t="s">
        <v>2583</v>
      </c>
      <c r="H99" s="157">
        <v>555955.87600000005</v>
      </c>
      <c r="I99" s="218" t="s">
        <v>2567</v>
      </c>
      <c r="J99" s="216" t="s">
        <v>2550</v>
      </c>
      <c r="K99" s="168"/>
    </row>
    <row r="100" spans="2:11" s="139" customFormat="1" ht="29.25" customHeight="1" thickBot="1" x14ac:dyDescent="0.3">
      <c r="B100" s="209" t="s">
        <v>2400</v>
      </c>
      <c r="C100" s="238" t="s">
        <v>2431</v>
      </c>
      <c r="D100" s="218" t="s">
        <v>2566</v>
      </c>
      <c r="E100" s="242" t="s">
        <v>2515</v>
      </c>
      <c r="F100" s="218" t="s">
        <v>2558</v>
      </c>
      <c r="G100" s="169" t="s">
        <v>1630</v>
      </c>
      <c r="H100" s="157">
        <v>262600</v>
      </c>
      <c r="I100" s="218" t="s">
        <v>2567</v>
      </c>
      <c r="J100" s="216" t="s">
        <v>2550</v>
      </c>
      <c r="K100" s="168"/>
    </row>
    <row r="101" spans="2:11" s="139" customFormat="1" ht="29.25" customHeight="1" thickBot="1" x14ac:dyDescent="0.3">
      <c r="B101" s="209" t="s">
        <v>2399</v>
      </c>
      <c r="C101" s="238" t="s">
        <v>2398</v>
      </c>
      <c r="D101" s="218" t="s">
        <v>2566</v>
      </c>
      <c r="E101" s="242" t="s">
        <v>2515</v>
      </c>
      <c r="F101" s="218" t="s">
        <v>2558</v>
      </c>
      <c r="G101" s="169" t="s">
        <v>787</v>
      </c>
      <c r="H101" s="157">
        <v>105236</v>
      </c>
      <c r="I101" s="218" t="s">
        <v>2567</v>
      </c>
      <c r="J101" s="216" t="s">
        <v>2550</v>
      </c>
      <c r="K101" s="168"/>
    </row>
    <row r="102" spans="2:11" s="158" customFormat="1" ht="29.25" customHeight="1" thickBot="1" x14ac:dyDescent="0.3">
      <c r="B102" s="267" t="s">
        <v>2397</v>
      </c>
      <c r="C102" s="245" t="s">
        <v>2432</v>
      </c>
      <c r="D102" s="218" t="s">
        <v>2566</v>
      </c>
      <c r="E102" s="216" t="s">
        <v>2515</v>
      </c>
      <c r="F102" s="218" t="s">
        <v>2558</v>
      </c>
      <c r="G102" s="218" t="s">
        <v>2115</v>
      </c>
      <c r="H102" s="218" t="s">
        <v>2115</v>
      </c>
      <c r="I102" s="218" t="s">
        <v>2115</v>
      </c>
      <c r="J102" s="218" t="s">
        <v>2115</v>
      </c>
      <c r="K102" s="218" t="s">
        <v>2319</v>
      </c>
    </row>
    <row r="103" spans="2:11" s="139" customFormat="1" ht="42" customHeight="1" thickBot="1" x14ac:dyDescent="0.3">
      <c r="B103" s="209" t="s">
        <v>2396</v>
      </c>
      <c r="C103" s="238" t="s">
        <v>2395</v>
      </c>
      <c r="D103" s="218" t="s">
        <v>2566</v>
      </c>
      <c r="E103" s="218" t="s">
        <v>2517</v>
      </c>
      <c r="F103" s="218" t="s">
        <v>2517</v>
      </c>
      <c r="G103" s="218" t="s">
        <v>2517</v>
      </c>
      <c r="H103" s="218" t="s">
        <v>2517</v>
      </c>
      <c r="I103" s="218" t="s">
        <v>2517</v>
      </c>
      <c r="J103" s="218" t="s">
        <v>2517</v>
      </c>
      <c r="K103" s="218" t="s">
        <v>2517</v>
      </c>
    </row>
    <row r="104" spans="2:11" s="139" customFormat="1" ht="28.5" customHeight="1" thickBot="1" x14ac:dyDescent="0.3">
      <c r="B104" s="449" t="s">
        <v>2394</v>
      </c>
      <c r="C104" s="452" t="s">
        <v>2433</v>
      </c>
      <c r="D104" s="218" t="s">
        <v>2566</v>
      </c>
      <c r="E104" s="455" t="s">
        <v>2515</v>
      </c>
      <c r="F104" s="218" t="s">
        <v>2558</v>
      </c>
      <c r="G104" s="169" t="s">
        <v>2498</v>
      </c>
      <c r="H104" s="157">
        <v>280805</v>
      </c>
      <c r="I104" s="218" t="s">
        <v>2567</v>
      </c>
      <c r="J104" s="216" t="s">
        <v>2550</v>
      </c>
      <c r="K104" s="168"/>
    </row>
    <row r="105" spans="2:11" s="139" customFormat="1" ht="28.5" customHeight="1" thickBot="1" x14ac:dyDescent="0.3">
      <c r="B105" s="451"/>
      <c r="C105" s="454"/>
      <c r="D105" s="218" t="s">
        <v>2566</v>
      </c>
      <c r="E105" s="457"/>
      <c r="F105" s="218" t="s">
        <v>2558</v>
      </c>
      <c r="G105" s="169" t="s">
        <v>2499</v>
      </c>
      <c r="H105" s="157">
        <v>614737.5</v>
      </c>
      <c r="I105" s="218" t="s">
        <v>2567</v>
      </c>
      <c r="J105" s="216" t="s">
        <v>2550</v>
      </c>
      <c r="K105" s="168"/>
    </row>
    <row r="106" spans="2:11" s="139" customFormat="1" ht="36.75" customHeight="1" thickBot="1" x14ac:dyDescent="0.3">
      <c r="B106" s="209" t="s">
        <v>2393</v>
      </c>
      <c r="C106" s="238" t="s">
        <v>2434</v>
      </c>
      <c r="D106" s="218" t="s">
        <v>2566</v>
      </c>
      <c r="E106" s="242" t="s">
        <v>2515</v>
      </c>
      <c r="F106" s="218" t="s">
        <v>2558</v>
      </c>
      <c r="G106" s="169" t="s">
        <v>2500</v>
      </c>
      <c r="H106" s="157">
        <v>13480000</v>
      </c>
      <c r="I106" s="218" t="s">
        <v>2567</v>
      </c>
      <c r="J106" s="216" t="s">
        <v>2550</v>
      </c>
      <c r="K106" s="168"/>
    </row>
    <row r="107" spans="2:11" s="139" customFormat="1" ht="29.25" customHeight="1" thickBot="1" x14ac:dyDescent="0.3">
      <c r="B107" s="449" t="s">
        <v>2465</v>
      </c>
      <c r="C107" s="452" t="s">
        <v>2466</v>
      </c>
      <c r="D107" s="218" t="s">
        <v>2566</v>
      </c>
      <c r="E107" s="455" t="s">
        <v>2515</v>
      </c>
      <c r="F107" s="218" t="s">
        <v>2558</v>
      </c>
      <c r="G107" s="169" t="s">
        <v>2501</v>
      </c>
      <c r="H107" s="157">
        <v>223740</v>
      </c>
      <c r="I107" s="218" t="s">
        <v>2567</v>
      </c>
      <c r="J107" s="211" t="s">
        <v>2550</v>
      </c>
      <c r="K107" s="214"/>
    </row>
    <row r="108" spans="2:11" s="139" customFormat="1" ht="29.25" customHeight="1" thickBot="1" x14ac:dyDescent="0.3">
      <c r="B108" s="450"/>
      <c r="C108" s="453"/>
      <c r="D108" s="218" t="s">
        <v>2566</v>
      </c>
      <c r="E108" s="456"/>
      <c r="F108" s="218" t="s">
        <v>2558</v>
      </c>
      <c r="G108" s="169" t="s">
        <v>558</v>
      </c>
      <c r="H108" s="157" t="s">
        <v>2502</v>
      </c>
      <c r="I108" s="218" t="s">
        <v>2567</v>
      </c>
      <c r="J108" s="211" t="s">
        <v>2550</v>
      </c>
      <c r="K108" s="214"/>
    </row>
    <row r="109" spans="2:11" s="139" customFormat="1" ht="29.25" customHeight="1" thickBot="1" x14ac:dyDescent="0.3">
      <c r="B109" s="451"/>
      <c r="C109" s="454"/>
      <c r="D109" s="218" t="s">
        <v>2566</v>
      </c>
      <c r="E109" s="457"/>
      <c r="F109" s="218" t="s">
        <v>2558</v>
      </c>
      <c r="G109" s="169" t="s">
        <v>2503</v>
      </c>
      <c r="H109" s="157">
        <v>1699520</v>
      </c>
      <c r="I109" s="218" t="s">
        <v>2567</v>
      </c>
      <c r="J109" s="211" t="s">
        <v>2550</v>
      </c>
      <c r="K109" s="214"/>
    </row>
    <row r="110" spans="2:11" s="139" customFormat="1" ht="29.25" customHeight="1" thickBot="1" x14ac:dyDescent="0.3">
      <c r="B110" s="209" t="s">
        <v>2463</v>
      </c>
      <c r="C110" s="238" t="s">
        <v>2464</v>
      </c>
      <c r="D110" s="218" t="s">
        <v>2566</v>
      </c>
      <c r="E110" s="222" t="s">
        <v>2515</v>
      </c>
      <c r="F110" s="218" t="s">
        <v>2558</v>
      </c>
      <c r="G110" s="169" t="s">
        <v>2504</v>
      </c>
      <c r="H110" s="157">
        <v>1353740</v>
      </c>
      <c r="I110" s="218" t="s">
        <v>2567</v>
      </c>
      <c r="J110" s="211" t="s">
        <v>2550</v>
      </c>
      <c r="K110" s="214"/>
    </row>
    <row r="111" spans="2:11" s="139" customFormat="1" ht="29.25" customHeight="1" thickBot="1" x14ac:dyDescent="0.3">
      <c r="B111" s="209" t="s">
        <v>2461</v>
      </c>
      <c r="C111" s="238" t="s">
        <v>2462</v>
      </c>
      <c r="D111" s="218" t="s">
        <v>2566</v>
      </c>
      <c r="E111" s="222" t="s">
        <v>2515</v>
      </c>
      <c r="F111" s="218" t="s">
        <v>2558</v>
      </c>
      <c r="G111" s="169" t="s">
        <v>2505</v>
      </c>
      <c r="H111" s="157">
        <v>5457000</v>
      </c>
      <c r="I111" s="218" t="s">
        <v>2567</v>
      </c>
      <c r="J111" s="211" t="s">
        <v>2550</v>
      </c>
      <c r="K111" s="214"/>
    </row>
    <row r="112" spans="2:11" s="139" customFormat="1" ht="29.25" customHeight="1" thickBot="1" x14ac:dyDescent="0.3">
      <c r="B112" s="209" t="s">
        <v>2459</v>
      </c>
      <c r="C112" s="238" t="s">
        <v>2460</v>
      </c>
      <c r="D112" s="218" t="s">
        <v>2566</v>
      </c>
      <c r="E112" s="222" t="s">
        <v>2515</v>
      </c>
      <c r="F112" s="218" t="s">
        <v>2558</v>
      </c>
      <c r="G112" s="169" t="s">
        <v>1616</v>
      </c>
      <c r="H112" s="157">
        <v>696000</v>
      </c>
      <c r="I112" s="218" t="s">
        <v>2567</v>
      </c>
      <c r="J112" s="211" t="s">
        <v>2550</v>
      </c>
      <c r="K112" s="214"/>
    </row>
    <row r="113" spans="2:11" s="139" customFormat="1" ht="29.25" customHeight="1" thickBot="1" x14ac:dyDescent="0.3">
      <c r="B113" s="209" t="s">
        <v>2457</v>
      </c>
      <c r="C113" s="238" t="s">
        <v>2458</v>
      </c>
      <c r="D113" s="218" t="s">
        <v>2566</v>
      </c>
      <c r="E113" s="222" t="s">
        <v>2515</v>
      </c>
      <c r="F113" s="218" t="s">
        <v>2558</v>
      </c>
      <c r="G113" s="169" t="s">
        <v>1873</v>
      </c>
      <c r="H113" s="157">
        <v>3039700</v>
      </c>
      <c r="I113" s="218" t="s">
        <v>2567</v>
      </c>
      <c r="J113" s="211" t="s">
        <v>2550</v>
      </c>
      <c r="K113" s="214"/>
    </row>
    <row r="114" spans="2:11" s="139" customFormat="1" ht="29.25" customHeight="1" thickBot="1" x14ac:dyDescent="0.3">
      <c r="B114" s="209" t="s">
        <v>2455</v>
      </c>
      <c r="C114" s="238" t="s">
        <v>2456</v>
      </c>
      <c r="D114" s="218" t="s">
        <v>2566</v>
      </c>
      <c r="E114" s="222" t="s">
        <v>2515</v>
      </c>
      <c r="F114" s="218" t="s">
        <v>2558</v>
      </c>
      <c r="G114" s="169" t="s">
        <v>2584</v>
      </c>
      <c r="H114" s="157">
        <v>11800000</v>
      </c>
      <c r="I114" s="218" t="s">
        <v>2567</v>
      </c>
      <c r="J114" s="211" t="s">
        <v>2550</v>
      </c>
      <c r="K114" s="214"/>
    </row>
    <row r="115" spans="2:11" s="139" customFormat="1" ht="29.25" customHeight="1" thickBot="1" x14ac:dyDescent="0.3">
      <c r="B115" s="209" t="s">
        <v>2453</v>
      </c>
      <c r="C115" s="238" t="s">
        <v>2454</v>
      </c>
      <c r="D115" s="218" t="s">
        <v>2566</v>
      </c>
      <c r="E115" s="222" t="s">
        <v>2515</v>
      </c>
      <c r="F115" s="218" t="s">
        <v>2558</v>
      </c>
      <c r="G115" s="169" t="s">
        <v>2585</v>
      </c>
      <c r="H115" s="157" t="s">
        <v>2586</v>
      </c>
      <c r="I115" s="218" t="s">
        <v>2567</v>
      </c>
      <c r="J115" s="211" t="s">
        <v>2550</v>
      </c>
      <c r="K115" s="214"/>
    </row>
    <row r="116" spans="2:11" s="139" customFormat="1" ht="29.25" customHeight="1" thickBot="1" x14ac:dyDescent="0.3">
      <c r="B116" s="209" t="s">
        <v>2452</v>
      </c>
      <c r="C116" s="238" t="s">
        <v>2522</v>
      </c>
      <c r="D116" s="218" t="s">
        <v>2566</v>
      </c>
      <c r="E116" s="222" t="s">
        <v>2515</v>
      </c>
      <c r="F116" s="218" t="s">
        <v>2558</v>
      </c>
      <c r="G116" s="218" t="s">
        <v>2517</v>
      </c>
      <c r="H116" s="218" t="s">
        <v>2517</v>
      </c>
      <c r="I116" s="218" t="s">
        <v>2517</v>
      </c>
      <c r="J116" s="218" t="s">
        <v>2517</v>
      </c>
      <c r="K116" s="214"/>
    </row>
    <row r="117" spans="2:11" s="139" customFormat="1" ht="29.25" customHeight="1" thickBot="1" x14ac:dyDescent="0.3">
      <c r="B117" s="209" t="s">
        <v>2450</v>
      </c>
      <c r="C117" s="238" t="s">
        <v>2451</v>
      </c>
      <c r="D117" s="218" t="s">
        <v>2566</v>
      </c>
      <c r="E117" s="222" t="s">
        <v>2515</v>
      </c>
      <c r="F117" s="218" t="s">
        <v>2558</v>
      </c>
      <c r="G117" s="169" t="s">
        <v>2587</v>
      </c>
      <c r="H117" s="157">
        <v>9621808</v>
      </c>
      <c r="I117" s="218" t="s">
        <v>2567</v>
      </c>
      <c r="J117" s="211" t="s">
        <v>2550</v>
      </c>
      <c r="K117" s="214"/>
    </row>
    <row r="118" spans="2:11" s="139" customFormat="1" ht="29.25" customHeight="1" thickBot="1" x14ac:dyDescent="0.3">
      <c r="B118" s="209" t="s">
        <v>2449</v>
      </c>
      <c r="C118" s="238" t="s">
        <v>2523</v>
      </c>
      <c r="D118" s="218" t="s">
        <v>2566</v>
      </c>
      <c r="E118" s="222" t="s">
        <v>2515</v>
      </c>
      <c r="F118" s="218" t="s">
        <v>2558</v>
      </c>
      <c r="G118" s="169" t="s">
        <v>1173</v>
      </c>
      <c r="H118" s="157">
        <v>3450000</v>
      </c>
      <c r="I118" s="218" t="s">
        <v>2567</v>
      </c>
      <c r="J118" s="211" t="s">
        <v>2550</v>
      </c>
      <c r="K118" s="214"/>
    </row>
    <row r="119" spans="2:11" s="139" customFormat="1" ht="29.25" customHeight="1" thickBot="1" x14ac:dyDescent="0.3">
      <c r="B119" s="209" t="s">
        <v>2448</v>
      </c>
      <c r="C119" s="238" t="s">
        <v>2467</v>
      </c>
      <c r="D119" s="218" t="s">
        <v>2566</v>
      </c>
      <c r="E119" s="222" t="s">
        <v>2515</v>
      </c>
      <c r="F119" s="218" t="s">
        <v>2558</v>
      </c>
      <c r="G119" s="169" t="s">
        <v>2506</v>
      </c>
      <c r="H119" s="157" t="s">
        <v>2507</v>
      </c>
      <c r="I119" s="218" t="s">
        <v>2567</v>
      </c>
      <c r="J119" s="211" t="s">
        <v>2550</v>
      </c>
      <c r="K119" s="214"/>
    </row>
    <row r="120" spans="2:11" s="139" customFormat="1" ht="29.25" customHeight="1" thickBot="1" x14ac:dyDescent="0.3">
      <c r="B120" s="209" t="s">
        <v>2446</v>
      </c>
      <c r="C120" s="238" t="s">
        <v>2447</v>
      </c>
      <c r="D120" s="218" t="s">
        <v>2566</v>
      </c>
      <c r="E120" s="222" t="s">
        <v>2515</v>
      </c>
      <c r="F120" s="218" t="s">
        <v>2558</v>
      </c>
      <c r="G120" s="169" t="s">
        <v>2588</v>
      </c>
      <c r="H120" s="223">
        <v>230899.99600000001</v>
      </c>
      <c r="I120" s="218" t="s">
        <v>2567</v>
      </c>
      <c r="J120" s="211" t="s">
        <v>2550</v>
      </c>
      <c r="K120" s="214"/>
    </row>
    <row r="121" spans="2:11" s="139" customFormat="1" ht="29.25" customHeight="1" thickBot="1" x14ac:dyDescent="0.3">
      <c r="B121" s="209" t="s">
        <v>2445</v>
      </c>
      <c r="C121" s="238" t="s">
        <v>2524</v>
      </c>
      <c r="D121" s="218" t="s">
        <v>2566</v>
      </c>
      <c r="E121" s="222" t="s">
        <v>2515</v>
      </c>
      <c r="F121" s="218" t="s">
        <v>2558</v>
      </c>
      <c r="G121" s="169" t="s">
        <v>2589</v>
      </c>
      <c r="H121" s="157">
        <v>9757000</v>
      </c>
      <c r="I121" s="218" t="s">
        <v>2567</v>
      </c>
      <c r="J121" s="211" t="s">
        <v>2550</v>
      </c>
      <c r="K121" s="214"/>
    </row>
    <row r="122" spans="2:11" s="139" customFormat="1" ht="29.25" customHeight="1" thickBot="1" x14ac:dyDescent="0.3">
      <c r="B122" s="209" t="s">
        <v>2443</v>
      </c>
      <c r="C122" s="238" t="s">
        <v>2444</v>
      </c>
      <c r="D122" s="218" t="s">
        <v>2566</v>
      </c>
      <c r="E122" s="222" t="s">
        <v>2515</v>
      </c>
      <c r="F122" s="218" t="s">
        <v>2558</v>
      </c>
      <c r="G122" s="169" t="s">
        <v>1836</v>
      </c>
      <c r="H122" s="157" t="s">
        <v>2590</v>
      </c>
      <c r="I122" s="218" t="s">
        <v>2567</v>
      </c>
      <c r="J122" s="211" t="s">
        <v>2550</v>
      </c>
      <c r="K122" s="214"/>
    </row>
    <row r="123" spans="2:11" s="139" customFormat="1" ht="29.25" customHeight="1" thickBot="1" x14ac:dyDescent="0.3">
      <c r="B123" s="449" t="s">
        <v>2442</v>
      </c>
      <c r="C123" s="458" t="s">
        <v>2526</v>
      </c>
      <c r="D123" s="218" t="s">
        <v>2566</v>
      </c>
      <c r="E123" s="455" t="s">
        <v>2515</v>
      </c>
      <c r="F123" s="218" t="s">
        <v>2558</v>
      </c>
      <c r="G123" s="224" t="s">
        <v>1909</v>
      </c>
      <c r="H123" s="225" t="s">
        <v>2509</v>
      </c>
      <c r="I123" s="218" t="s">
        <v>2567</v>
      </c>
      <c r="J123" s="216" t="s">
        <v>2550</v>
      </c>
      <c r="K123" s="217"/>
    </row>
    <row r="124" spans="2:11" s="139" customFormat="1" ht="29.25" customHeight="1" thickBot="1" x14ac:dyDescent="0.3">
      <c r="B124" s="451"/>
      <c r="C124" s="459"/>
      <c r="D124" s="218" t="s">
        <v>2566</v>
      </c>
      <c r="E124" s="457"/>
      <c r="F124" s="218" t="s">
        <v>2558</v>
      </c>
      <c r="G124" s="226" t="s">
        <v>800</v>
      </c>
      <c r="H124" s="227">
        <v>840245.4</v>
      </c>
      <c r="I124" s="218" t="s">
        <v>2567</v>
      </c>
      <c r="J124" s="211" t="s">
        <v>2550</v>
      </c>
      <c r="K124" s="168"/>
    </row>
    <row r="125" spans="2:11" s="235" customFormat="1" ht="48" customHeight="1" thickBot="1" x14ac:dyDescent="0.3">
      <c r="B125" s="231" t="s">
        <v>2591</v>
      </c>
      <c r="C125" s="232" t="s">
        <v>2601</v>
      </c>
      <c r="D125" s="218" t="s">
        <v>2566</v>
      </c>
      <c r="E125" s="251" t="s">
        <v>2515</v>
      </c>
      <c r="F125" s="233" t="s">
        <v>2558</v>
      </c>
      <c r="G125" s="226" t="s">
        <v>2592</v>
      </c>
      <c r="H125" s="227">
        <v>5196784</v>
      </c>
      <c r="I125" s="233" t="s">
        <v>2567</v>
      </c>
      <c r="J125" s="234" t="s">
        <v>2550</v>
      </c>
      <c r="K125" s="226"/>
    </row>
    <row r="126" spans="2:11" s="235" customFormat="1" ht="29.25" customHeight="1" thickBot="1" x14ac:dyDescent="0.3">
      <c r="B126" s="231" t="s">
        <v>2510</v>
      </c>
      <c r="C126" s="236" t="s">
        <v>2511</v>
      </c>
      <c r="D126" s="218" t="s">
        <v>2566</v>
      </c>
      <c r="E126" s="252" t="s">
        <v>2515</v>
      </c>
      <c r="F126" s="233" t="s">
        <v>2558</v>
      </c>
      <c r="G126" s="226" t="s">
        <v>2496</v>
      </c>
      <c r="H126" s="227">
        <v>9855010</v>
      </c>
      <c r="I126" s="233" t="s">
        <v>2567</v>
      </c>
      <c r="J126" s="234" t="s">
        <v>2550</v>
      </c>
      <c r="K126" s="226"/>
    </row>
    <row r="127" spans="2:11" s="235" customFormat="1" ht="33.75" customHeight="1" thickBot="1" x14ac:dyDescent="0.3">
      <c r="B127" s="231" t="s">
        <v>2593</v>
      </c>
      <c r="C127" s="236" t="s">
        <v>2602</v>
      </c>
      <c r="D127" s="218" t="s">
        <v>2566</v>
      </c>
      <c r="E127" s="253" t="s">
        <v>2515</v>
      </c>
      <c r="F127" s="233" t="s">
        <v>2558</v>
      </c>
      <c r="G127" s="226" t="s">
        <v>2594</v>
      </c>
      <c r="H127" s="227">
        <v>8736188.1999999993</v>
      </c>
      <c r="I127" s="233" t="s">
        <v>2567</v>
      </c>
      <c r="J127" s="234" t="s">
        <v>2550</v>
      </c>
      <c r="K127" s="226"/>
    </row>
    <row r="128" spans="2:11" s="139" customFormat="1" ht="29.25" customHeight="1" thickBot="1" x14ac:dyDescent="0.3">
      <c r="B128" s="209" t="s">
        <v>2518</v>
      </c>
      <c r="C128" s="175" t="s">
        <v>2520</v>
      </c>
      <c r="D128" s="218" t="s">
        <v>2566</v>
      </c>
      <c r="E128" s="222" t="s">
        <v>2515</v>
      </c>
      <c r="F128" s="218" t="s">
        <v>2558</v>
      </c>
      <c r="G128" s="226" t="s">
        <v>2595</v>
      </c>
      <c r="H128" s="227">
        <v>13903750</v>
      </c>
      <c r="I128" s="218" t="s">
        <v>2567</v>
      </c>
      <c r="J128" s="211" t="s">
        <v>2550</v>
      </c>
      <c r="K128" s="168"/>
    </row>
    <row r="129" spans="2:11" s="139" customFormat="1" ht="29.25" customHeight="1" thickBot="1" x14ac:dyDescent="0.3">
      <c r="B129" s="209" t="s">
        <v>2519</v>
      </c>
      <c r="C129" s="175" t="s">
        <v>2521</v>
      </c>
      <c r="D129" s="218" t="s">
        <v>2566</v>
      </c>
      <c r="E129" s="222" t="s">
        <v>2515</v>
      </c>
      <c r="F129" s="218" t="s">
        <v>2558</v>
      </c>
      <c r="G129" s="226" t="s">
        <v>777</v>
      </c>
      <c r="H129" s="227" t="s">
        <v>2596</v>
      </c>
      <c r="I129" s="218" t="s">
        <v>2567</v>
      </c>
      <c r="J129" s="211" t="s">
        <v>2550</v>
      </c>
      <c r="K129" s="168"/>
    </row>
    <row r="130" spans="2:11" s="139" customFormat="1" ht="29.25" customHeight="1" thickBot="1" x14ac:dyDescent="0.3">
      <c r="B130" s="449" t="s">
        <v>2559</v>
      </c>
      <c r="C130" s="452" t="s">
        <v>1814</v>
      </c>
      <c r="D130" s="218" t="s">
        <v>2566</v>
      </c>
      <c r="E130" s="455" t="s">
        <v>2515</v>
      </c>
      <c r="F130" s="218" t="s">
        <v>2558</v>
      </c>
      <c r="G130" s="226" t="s">
        <v>552</v>
      </c>
      <c r="H130" s="227" t="s">
        <v>2597</v>
      </c>
      <c r="I130" s="218" t="s">
        <v>2567</v>
      </c>
      <c r="J130" s="211" t="s">
        <v>2550</v>
      </c>
      <c r="K130" s="168"/>
    </row>
    <row r="131" spans="2:11" s="139" customFormat="1" ht="29.25" customHeight="1" thickBot="1" x14ac:dyDescent="0.3">
      <c r="B131" s="450"/>
      <c r="C131" s="453"/>
      <c r="D131" s="218" t="s">
        <v>2566</v>
      </c>
      <c r="E131" s="456"/>
      <c r="F131" s="218" t="s">
        <v>2558</v>
      </c>
      <c r="G131" s="226" t="s">
        <v>2598</v>
      </c>
      <c r="H131" s="227" t="s">
        <v>2599</v>
      </c>
      <c r="I131" s="218" t="s">
        <v>2567</v>
      </c>
      <c r="J131" s="211" t="s">
        <v>2550</v>
      </c>
      <c r="K131" s="168"/>
    </row>
    <row r="132" spans="2:11" s="139" customFormat="1" ht="29.25" customHeight="1" thickBot="1" x14ac:dyDescent="0.3">
      <c r="B132" s="450"/>
      <c r="C132" s="453"/>
      <c r="D132" s="218" t="s">
        <v>2566</v>
      </c>
      <c r="E132" s="456"/>
      <c r="F132" s="218" t="s">
        <v>2558</v>
      </c>
      <c r="G132" s="226" t="s">
        <v>2693</v>
      </c>
      <c r="H132" s="227">
        <v>406122</v>
      </c>
      <c r="I132" s="218" t="s">
        <v>2567</v>
      </c>
      <c r="J132" s="211" t="s">
        <v>2550</v>
      </c>
      <c r="K132" s="168"/>
    </row>
    <row r="133" spans="2:11" s="139" customFormat="1" ht="29.25" customHeight="1" thickBot="1" x14ac:dyDescent="0.3">
      <c r="B133" s="450"/>
      <c r="C133" s="453"/>
      <c r="D133" s="218" t="s">
        <v>2566</v>
      </c>
      <c r="E133" s="456"/>
      <c r="F133" s="218" t="s">
        <v>2558</v>
      </c>
      <c r="G133" s="226" t="s">
        <v>2694</v>
      </c>
      <c r="H133" s="227">
        <v>720036</v>
      </c>
      <c r="I133" s="218" t="s">
        <v>2567</v>
      </c>
      <c r="J133" s="211" t="s">
        <v>2550</v>
      </c>
      <c r="K133" s="168"/>
    </row>
    <row r="134" spans="2:11" s="139" customFormat="1" ht="29.25" customHeight="1" thickBot="1" x14ac:dyDescent="0.3">
      <c r="B134" s="451"/>
      <c r="C134" s="454"/>
      <c r="D134" s="218" t="s">
        <v>2566</v>
      </c>
      <c r="E134" s="457"/>
      <c r="F134" s="218" t="s">
        <v>2558</v>
      </c>
      <c r="G134" s="226" t="s">
        <v>1459</v>
      </c>
      <c r="H134" s="227" t="s">
        <v>2695</v>
      </c>
      <c r="I134" s="218" t="s">
        <v>2567</v>
      </c>
      <c r="J134" s="211" t="s">
        <v>2550</v>
      </c>
      <c r="K134" s="168"/>
    </row>
    <row r="135" spans="2:11" s="139" customFormat="1" ht="29.25" customHeight="1" thickBot="1" x14ac:dyDescent="0.3">
      <c r="B135" s="209" t="s">
        <v>2560</v>
      </c>
      <c r="C135" s="238" t="s">
        <v>2563</v>
      </c>
      <c r="D135" s="218" t="s">
        <v>2566</v>
      </c>
      <c r="E135" s="222" t="s">
        <v>2515</v>
      </c>
      <c r="F135" s="218" t="s">
        <v>2558</v>
      </c>
      <c r="G135" s="226" t="s">
        <v>1448</v>
      </c>
      <c r="H135" s="227" t="s">
        <v>2600</v>
      </c>
      <c r="I135" s="218" t="s">
        <v>2567</v>
      </c>
      <c r="J135" s="211" t="s">
        <v>2550</v>
      </c>
      <c r="K135" s="168"/>
    </row>
    <row r="136" spans="2:11" s="139" customFormat="1" ht="29.25" customHeight="1" thickBot="1" x14ac:dyDescent="0.3">
      <c r="B136" s="449" t="s">
        <v>2561</v>
      </c>
      <c r="C136" s="452" t="s">
        <v>2564</v>
      </c>
      <c r="D136" s="218" t="s">
        <v>2566</v>
      </c>
      <c r="E136" s="455" t="s">
        <v>2515</v>
      </c>
      <c r="F136" s="218" t="s">
        <v>2558</v>
      </c>
      <c r="G136" s="226" t="s">
        <v>1239</v>
      </c>
      <c r="H136" s="227" t="s">
        <v>2696</v>
      </c>
      <c r="I136" s="218" t="s">
        <v>2567</v>
      </c>
      <c r="J136" s="211" t="s">
        <v>2550</v>
      </c>
      <c r="K136" s="168"/>
    </row>
    <row r="137" spans="2:11" s="139" customFormat="1" ht="29.25" customHeight="1" thickBot="1" x14ac:dyDescent="0.3">
      <c r="B137" s="450"/>
      <c r="C137" s="453"/>
      <c r="D137" s="218" t="s">
        <v>2566</v>
      </c>
      <c r="E137" s="456"/>
      <c r="F137" s="218" t="s">
        <v>2558</v>
      </c>
      <c r="G137" s="226" t="s">
        <v>1592</v>
      </c>
      <c r="H137" s="227" t="s">
        <v>2697</v>
      </c>
      <c r="I137" s="218" t="s">
        <v>2567</v>
      </c>
      <c r="J137" s="211" t="s">
        <v>2550</v>
      </c>
      <c r="K137" s="168"/>
    </row>
    <row r="138" spans="2:11" s="139" customFormat="1" ht="29.25" customHeight="1" thickBot="1" x14ac:dyDescent="0.3">
      <c r="B138" s="450"/>
      <c r="C138" s="453"/>
      <c r="D138" s="218" t="s">
        <v>2566</v>
      </c>
      <c r="E138" s="456"/>
      <c r="F138" s="218" t="s">
        <v>2558</v>
      </c>
      <c r="G138" s="226" t="s">
        <v>544</v>
      </c>
      <c r="H138" s="227" t="s">
        <v>2698</v>
      </c>
      <c r="I138" s="218" t="s">
        <v>2567</v>
      </c>
      <c r="J138" s="211" t="s">
        <v>2550</v>
      </c>
      <c r="K138" s="168"/>
    </row>
    <row r="139" spans="2:11" s="139" customFormat="1" ht="29.25" customHeight="1" thickBot="1" x14ac:dyDescent="0.3">
      <c r="B139" s="451"/>
      <c r="C139" s="454"/>
      <c r="D139" s="218" t="s">
        <v>2566</v>
      </c>
      <c r="E139" s="457"/>
      <c r="F139" s="218" t="s">
        <v>2558</v>
      </c>
      <c r="G139" s="226" t="s">
        <v>1873</v>
      </c>
      <c r="H139" s="227" t="s">
        <v>2699</v>
      </c>
      <c r="I139" s="218" t="s">
        <v>2567</v>
      </c>
      <c r="J139" s="211" t="s">
        <v>2550</v>
      </c>
      <c r="K139" s="168"/>
    </row>
    <row r="140" spans="2:11" s="139" customFormat="1" ht="29.25" customHeight="1" thickBot="1" x14ac:dyDescent="0.3">
      <c r="B140" s="209" t="s">
        <v>2562</v>
      </c>
      <c r="C140" s="238" t="s">
        <v>2565</v>
      </c>
      <c r="D140" s="218" t="s">
        <v>2566</v>
      </c>
      <c r="E140" s="222" t="s">
        <v>2515</v>
      </c>
      <c r="F140" s="218" t="s">
        <v>2558</v>
      </c>
      <c r="G140" s="226" t="s">
        <v>2700</v>
      </c>
      <c r="H140" s="227">
        <v>840525.17799999996</v>
      </c>
      <c r="I140" s="218" t="s">
        <v>2567</v>
      </c>
      <c r="J140" s="211" t="s">
        <v>2550</v>
      </c>
      <c r="K140" s="168"/>
    </row>
    <row r="141" spans="2:11" s="139" customFormat="1" ht="29.25" customHeight="1" thickBot="1" x14ac:dyDescent="0.3">
      <c r="B141" s="209" t="s">
        <v>2624</v>
      </c>
      <c r="C141" s="238" t="s">
        <v>2637</v>
      </c>
      <c r="D141" s="218" t="s">
        <v>2566</v>
      </c>
      <c r="E141" s="254" t="s">
        <v>2515</v>
      </c>
      <c r="F141" s="218" t="s">
        <v>2558</v>
      </c>
      <c r="G141" s="259" t="s">
        <v>2648</v>
      </c>
      <c r="H141" s="227">
        <v>1620000</v>
      </c>
      <c r="I141" s="218" t="s">
        <v>2567</v>
      </c>
      <c r="J141" s="211" t="s">
        <v>2550</v>
      </c>
      <c r="K141" s="168"/>
    </row>
    <row r="142" spans="2:11" s="139" customFormat="1" ht="29.25" customHeight="1" thickBot="1" x14ac:dyDescent="0.3">
      <c r="B142" s="209" t="s">
        <v>2625</v>
      </c>
      <c r="C142" s="238" t="s">
        <v>2638</v>
      </c>
      <c r="D142" s="218" t="s">
        <v>2566</v>
      </c>
      <c r="E142" s="254" t="s">
        <v>2515</v>
      </c>
      <c r="F142" s="218" t="s">
        <v>2558</v>
      </c>
      <c r="G142" s="259" t="s">
        <v>2649</v>
      </c>
      <c r="H142" s="227">
        <v>1193850</v>
      </c>
      <c r="I142" s="218" t="s">
        <v>2567</v>
      </c>
      <c r="J142" s="211" t="s">
        <v>2550</v>
      </c>
      <c r="K142" s="168"/>
    </row>
    <row r="143" spans="2:11" s="139" customFormat="1" ht="29.25" customHeight="1" thickBot="1" x14ac:dyDescent="0.3">
      <c r="B143" s="209" t="s">
        <v>2626</v>
      </c>
      <c r="C143" s="238" t="s">
        <v>2639</v>
      </c>
      <c r="D143" s="218" t="s">
        <v>2566</v>
      </c>
      <c r="E143" s="254" t="s">
        <v>2515</v>
      </c>
      <c r="F143" s="218" t="s">
        <v>2558</v>
      </c>
      <c r="G143" s="259" t="s">
        <v>2650</v>
      </c>
      <c r="H143" s="227" t="s">
        <v>2735</v>
      </c>
      <c r="I143" s="218" t="s">
        <v>2567</v>
      </c>
      <c r="J143" s="211" t="s">
        <v>2550</v>
      </c>
      <c r="K143" s="168"/>
    </row>
    <row r="144" spans="2:11" s="139" customFormat="1" ht="29.25" customHeight="1" thickBot="1" x14ac:dyDescent="0.3">
      <c r="B144" s="209" t="s">
        <v>2701</v>
      </c>
      <c r="C144" s="238" t="s">
        <v>2702</v>
      </c>
      <c r="D144" s="218" t="s">
        <v>2566</v>
      </c>
      <c r="E144" s="211" t="s">
        <v>2515</v>
      </c>
      <c r="F144" s="218" t="s">
        <v>2558</v>
      </c>
      <c r="G144" s="261" t="s">
        <v>846</v>
      </c>
      <c r="H144" s="227" t="s">
        <v>2707</v>
      </c>
      <c r="I144" s="218" t="s">
        <v>2567</v>
      </c>
      <c r="J144" s="211" t="s">
        <v>2550</v>
      </c>
      <c r="K144" s="168"/>
    </row>
    <row r="145" spans="2:11" s="139" customFormat="1" ht="29.25" customHeight="1" thickBot="1" x14ac:dyDescent="0.3">
      <c r="B145" s="209" t="s">
        <v>2703</v>
      </c>
      <c r="C145" s="238" t="s">
        <v>2704</v>
      </c>
      <c r="D145" s="218" t="s">
        <v>2566</v>
      </c>
      <c r="E145" s="211" t="s">
        <v>2515</v>
      </c>
      <c r="F145" s="218" t="s">
        <v>2558</v>
      </c>
      <c r="G145" s="259" t="s">
        <v>1032</v>
      </c>
      <c r="H145" s="227" t="s">
        <v>2708</v>
      </c>
      <c r="I145" s="218" t="s">
        <v>2567</v>
      </c>
      <c r="J145" s="211" t="s">
        <v>2550</v>
      </c>
      <c r="K145" s="168"/>
    </row>
    <row r="146" spans="2:11" s="139" customFormat="1" ht="29.25" customHeight="1" thickBot="1" x14ac:dyDescent="0.3">
      <c r="B146" s="209" t="s">
        <v>2705</v>
      </c>
      <c r="C146" s="238" t="s">
        <v>2706</v>
      </c>
      <c r="D146" s="218" t="s">
        <v>2566</v>
      </c>
      <c r="E146" s="211" t="s">
        <v>2515</v>
      </c>
      <c r="F146" s="218" t="s">
        <v>2558</v>
      </c>
      <c r="G146" s="261" t="s">
        <v>2709</v>
      </c>
      <c r="H146" s="227">
        <v>5460600</v>
      </c>
      <c r="I146" s="218" t="s">
        <v>2567</v>
      </c>
      <c r="J146" s="211" t="s">
        <v>2550</v>
      </c>
      <c r="K146" s="168"/>
    </row>
    <row r="147" spans="2:11" s="139" customFormat="1" ht="29.25" customHeight="1" thickBot="1" x14ac:dyDescent="0.3">
      <c r="B147" s="209" t="s">
        <v>2627</v>
      </c>
      <c r="C147" s="238" t="s">
        <v>2640</v>
      </c>
      <c r="D147" s="218" t="s">
        <v>2566</v>
      </c>
      <c r="E147" s="254" t="s">
        <v>2515</v>
      </c>
      <c r="F147" s="218" t="s">
        <v>2558</v>
      </c>
      <c r="G147" s="259" t="s">
        <v>787</v>
      </c>
      <c r="H147" s="227">
        <v>1884000</v>
      </c>
      <c r="I147" s="218" t="s">
        <v>2567</v>
      </c>
      <c r="J147" s="211" t="s">
        <v>2550</v>
      </c>
      <c r="K147" s="168"/>
    </row>
    <row r="148" spans="2:11" s="139" customFormat="1" ht="29.25" customHeight="1" thickBot="1" x14ac:dyDescent="0.3">
      <c r="B148" s="209" t="s">
        <v>2628</v>
      </c>
      <c r="C148" s="238" t="s">
        <v>2641</v>
      </c>
      <c r="D148" s="218" t="s">
        <v>2566</v>
      </c>
      <c r="E148" s="234" t="s">
        <v>2515</v>
      </c>
      <c r="F148" s="226" t="s">
        <v>2517</v>
      </c>
      <c r="G148" s="226" t="s">
        <v>2517</v>
      </c>
      <c r="H148" s="226" t="s">
        <v>2517</v>
      </c>
      <c r="I148" s="226" t="s">
        <v>2517</v>
      </c>
      <c r="J148" s="226" t="s">
        <v>2517</v>
      </c>
      <c r="K148" s="168"/>
    </row>
    <row r="149" spans="2:11" s="139" customFormat="1" ht="29.25" customHeight="1" thickBot="1" x14ac:dyDescent="0.3">
      <c r="B149" s="209" t="s">
        <v>2629</v>
      </c>
      <c r="C149" s="238" t="s">
        <v>2642</v>
      </c>
      <c r="D149" s="218" t="s">
        <v>2566</v>
      </c>
      <c r="E149" s="254" t="s">
        <v>2515</v>
      </c>
      <c r="F149" s="218" t="s">
        <v>2558</v>
      </c>
      <c r="G149" s="259" t="s">
        <v>993</v>
      </c>
      <c r="H149" s="227">
        <v>681390</v>
      </c>
      <c r="I149" s="218" t="s">
        <v>2567</v>
      </c>
      <c r="J149" s="211" t="s">
        <v>2550</v>
      </c>
      <c r="K149" s="168"/>
    </row>
    <row r="150" spans="2:11" s="139" customFormat="1" ht="29.25" customHeight="1" thickBot="1" x14ac:dyDescent="0.3">
      <c r="B150" s="209" t="s">
        <v>2728</v>
      </c>
      <c r="C150" s="238" t="s">
        <v>2729</v>
      </c>
      <c r="D150" s="218" t="s">
        <v>2566</v>
      </c>
      <c r="E150" s="211" t="s">
        <v>2515</v>
      </c>
      <c r="F150" s="218" t="s">
        <v>2558</v>
      </c>
      <c r="G150" s="262" t="s">
        <v>796</v>
      </c>
      <c r="H150" s="227" t="s">
        <v>2732</v>
      </c>
      <c r="I150" s="218" t="s">
        <v>2567</v>
      </c>
      <c r="J150" s="211" t="s">
        <v>2550</v>
      </c>
      <c r="K150" s="168"/>
    </row>
    <row r="151" spans="2:11" s="139" customFormat="1" ht="29.25" customHeight="1" thickBot="1" x14ac:dyDescent="0.3">
      <c r="B151" s="209" t="s">
        <v>2730</v>
      </c>
      <c r="C151" s="238" t="s">
        <v>2731</v>
      </c>
      <c r="D151" s="218" t="s">
        <v>2566</v>
      </c>
      <c r="E151" s="211" t="s">
        <v>2515</v>
      </c>
      <c r="F151" s="218" t="s">
        <v>2558</v>
      </c>
      <c r="G151" s="226" t="s">
        <v>787</v>
      </c>
      <c r="H151" s="227">
        <v>1056991</v>
      </c>
      <c r="I151" s="218" t="s">
        <v>2567</v>
      </c>
      <c r="J151" s="211" t="s">
        <v>2550</v>
      </c>
      <c r="K151" s="168"/>
    </row>
    <row r="152" spans="2:11" s="139" customFormat="1" ht="29.25" customHeight="1" thickBot="1" x14ac:dyDescent="0.3">
      <c r="B152" s="209" t="s">
        <v>2630</v>
      </c>
      <c r="C152" s="238" t="s">
        <v>2643</v>
      </c>
      <c r="D152" s="218" t="s">
        <v>2566</v>
      </c>
      <c r="E152" s="211" t="s">
        <v>2515</v>
      </c>
      <c r="F152" s="218" t="s">
        <v>2558</v>
      </c>
      <c r="G152" s="259" t="s">
        <v>805</v>
      </c>
      <c r="H152" s="227" t="s">
        <v>2736</v>
      </c>
      <c r="I152" s="218" t="s">
        <v>2567</v>
      </c>
      <c r="J152" s="211" t="s">
        <v>2550</v>
      </c>
      <c r="K152" s="168"/>
    </row>
    <row r="153" spans="2:11" s="139" customFormat="1" ht="29.25" customHeight="1" thickBot="1" x14ac:dyDescent="0.3">
      <c r="B153" s="209" t="s">
        <v>2710</v>
      </c>
      <c r="C153" s="238" t="s">
        <v>2711</v>
      </c>
      <c r="D153" s="218" t="s">
        <v>2566</v>
      </c>
      <c r="E153" s="211" t="s">
        <v>2515</v>
      </c>
      <c r="F153" s="218" t="s">
        <v>2558</v>
      </c>
      <c r="G153" s="262" t="s">
        <v>1815</v>
      </c>
      <c r="H153" s="227" t="s">
        <v>2718</v>
      </c>
      <c r="I153" s="218" t="s">
        <v>2567</v>
      </c>
      <c r="J153" s="211" t="s">
        <v>2550</v>
      </c>
      <c r="K153" s="168"/>
    </row>
    <row r="154" spans="2:11" s="139" customFormat="1" ht="29.25" customHeight="1" thickBot="1" x14ac:dyDescent="0.3">
      <c r="B154" s="209" t="s">
        <v>2712</v>
      </c>
      <c r="C154" s="238" t="s">
        <v>2713</v>
      </c>
      <c r="D154" s="218" t="s">
        <v>2566</v>
      </c>
      <c r="E154" s="211" t="s">
        <v>2515</v>
      </c>
      <c r="F154" s="218" t="s">
        <v>2558</v>
      </c>
      <c r="G154" s="262" t="s">
        <v>796</v>
      </c>
      <c r="H154" s="227" t="s">
        <v>2719</v>
      </c>
      <c r="I154" s="218" t="s">
        <v>2567</v>
      </c>
      <c r="J154" s="211" t="s">
        <v>2550</v>
      </c>
      <c r="K154" s="168"/>
    </row>
    <row r="155" spans="2:11" s="139" customFormat="1" ht="29.25" customHeight="1" thickBot="1" x14ac:dyDescent="0.3">
      <c r="B155" s="209" t="s">
        <v>2714</v>
      </c>
      <c r="C155" s="238" t="s">
        <v>2715</v>
      </c>
      <c r="D155" s="218" t="s">
        <v>2566</v>
      </c>
      <c r="E155" s="211" t="s">
        <v>2515</v>
      </c>
      <c r="F155" s="218" t="s">
        <v>2558</v>
      </c>
      <c r="G155" s="262" t="s">
        <v>805</v>
      </c>
      <c r="H155" s="227" t="s">
        <v>2720</v>
      </c>
      <c r="I155" s="218" t="s">
        <v>2567</v>
      </c>
      <c r="J155" s="211" t="s">
        <v>2550</v>
      </c>
      <c r="K155" s="168"/>
    </row>
    <row r="156" spans="2:11" s="139" customFormat="1" ht="29.25" customHeight="1" thickBot="1" x14ac:dyDescent="0.3">
      <c r="B156" s="209" t="s">
        <v>2716</v>
      </c>
      <c r="C156" s="238" t="s">
        <v>2717</v>
      </c>
      <c r="D156" s="218" t="s">
        <v>2566</v>
      </c>
      <c r="E156" s="211" t="s">
        <v>2515</v>
      </c>
      <c r="F156" s="218" t="s">
        <v>2558</v>
      </c>
      <c r="G156" s="262" t="s">
        <v>796</v>
      </c>
      <c r="H156" s="227" t="s">
        <v>2721</v>
      </c>
      <c r="I156" s="218" t="s">
        <v>2567</v>
      </c>
      <c r="J156" s="211" t="s">
        <v>2550</v>
      </c>
      <c r="K156" s="168"/>
    </row>
    <row r="157" spans="2:11" s="139" customFormat="1" ht="29.25" customHeight="1" thickBot="1" x14ac:dyDescent="0.3">
      <c r="B157" s="449" t="s">
        <v>2631</v>
      </c>
      <c r="C157" s="452" t="s">
        <v>2644</v>
      </c>
      <c r="D157" s="218" t="s">
        <v>2566</v>
      </c>
      <c r="E157" s="464" t="s">
        <v>2515</v>
      </c>
      <c r="F157" s="218" t="s">
        <v>2558</v>
      </c>
      <c r="G157" s="226" t="s">
        <v>2737</v>
      </c>
      <c r="H157" s="227">
        <v>405950</v>
      </c>
      <c r="I157" s="218" t="s">
        <v>2567</v>
      </c>
      <c r="J157" s="211" t="s">
        <v>2550</v>
      </c>
      <c r="K157" s="168"/>
    </row>
    <row r="158" spans="2:11" s="139" customFormat="1" ht="29.25" customHeight="1" thickBot="1" x14ac:dyDescent="0.3">
      <c r="B158" s="451"/>
      <c r="C158" s="454"/>
      <c r="D158" s="218" t="s">
        <v>2566</v>
      </c>
      <c r="E158" s="465"/>
      <c r="F158" s="218" t="s">
        <v>2558</v>
      </c>
      <c r="G158" s="226" t="s">
        <v>1615</v>
      </c>
      <c r="H158" s="227">
        <v>2270000</v>
      </c>
      <c r="I158" s="218" t="s">
        <v>2567</v>
      </c>
      <c r="J158" s="211" t="s">
        <v>2550</v>
      </c>
      <c r="K158" s="168"/>
    </row>
    <row r="159" spans="2:11" s="139" customFormat="1" ht="29.25" customHeight="1" thickBot="1" x14ac:dyDescent="0.3">
      <c r="B159" s="209" t="s">
        <v>2632</v>
      </c>
      <c r="C159" s="238" t="s">
        <v>2641</v>
      </c>
      <c r="D159" s="218" t="s">
        <v>2566</v>
      </c>
      <c r="E159" s="254" t="s">
        <v>2515</v>
      </c>
      <c r="F159" s="218" t="s">
        <v>2558</v>
      </c>
      <c r="G159" s="259" t="s">
        <v>1104</v>
      </c>
      <c r="H159" s="227">
        <v>3944000</v>
      </c>
      <c r="I159" s="218" t="s">
        <v>2567</v>
      </c>
      <c r="J159" s="211" t="s">
        <v>2550</v>
      </c>
      <c r="K159" s="168"/>
    </row>
    <row r="160" spans="2:11" s="139" customFormat="1" ht="29.25" customHeight="1" thickBot="1" x14ac:dyDescent="0.3">
      <c r="B160" s="268" t="s">
        <v>2722</v>
      </c>
      <c r="C160" s="269" t="s">
        <v>2723</v>
      </c>
      <c r="D160" s="270" t="s">
        <v>2566</v>
      </c>
      <c r="E160" s="271" t="s">
        <v>2515</v>
      </c>
      <c r="F160" s="270" t="s">
        <v>2558</v>
      </c>
      <c r="G160" s="272" t="s">
        <v>2738</v>
      </c>
      <c r="H160" s="273">
        <v>8337724.25</v>
      </c>
      <c r="I160" s="270" t="s">
        <v>2567</v>
      </c>
      <c r="J160" s="272" t="s">
        <v>2131</v>
      </c>
      <c r="K160" s="168"/>
    </row>
    <row r="161" spans="2:11" s="139" customFormat="1" ht="38.25" customHeight="1" thickBot="1" x14ac:dyDescent="0.3">
      <c r="B161" s="268" t="s">
        <v>2633</v>
      </c>
      <c r="C161" s="269" t="s">
        <v>2645</v>
      </c>
      <c r="D161" s="270" t="s">
        <v>2566</v>
      </c>
      <c r="E161" s="274" t="s">
        <v>2515</v>
      </c>
      <c r="F161" s="270" t="s">
        <v>2558</v>
      </c>
      <c r="G161" s="272" t="s">
        <v>2131</v>
      </c>
      <c r="H161" s="272" t="s">
        <v>2131</v>
      </c>
      <c r="I161" s="270" t="s">
        <v>2567</v>
      </c>
      <c r="J161" s="272" t="s">
        <v>2131</v>
      </c>
      <c r="K161" s="168"/>
    </row>
    <row r="162" spans="2:11" s="139" customFormat="1" ht="29.25" customHeight="1" thickBot="1" x14ac:dyDescent="0.3">
      <c r="B162" s="209" t="s">
        <v>2634</v>
      </c>
      <c r="C162" s="238" t="s">
        <v>2733</v>
      </c>
      <c r="D162" s="218" t="s">
        <v>2566</v>
      </c>
      <c r="E162" s="211" t="s">
        <v>2515</v>
      </c>
      <c r="F162" s="218" t="s">
        <v>2558</v>
      </c>
      <c r="G162" s="259" t="s">
        <v>796</v>
      </c>
      <c r="H162" s="227" t="s">
        <v>2739</v>
      </c>
      <c r="I162" s="218" t="s">
        <v>2567</v>
      </c>
      <c r="J162" s="211" t="s">
        <v>2550</v>
      </c>
      <c r="K162" s="168"/>
    </row>
    <row r="163" spans="2:11" s="139" customFormat="1" ht="29.25" customHeight="1" thickBot="1" x14ac:dyDescent="0.3">
      <c r="B163" s="268" t="s">
        <v>2635</v>
      </c>
      <c r="C163" s="269" t="s">
        <v>2646</v>
      </c>
      <c r="D163" s="270" t="s">
        <v>2566</v>
      </c>
      <c r="E163" s="274" t="s">
        <v>2515</v>
      </c>
      <c r="F163" s="270" t="s">
        <v>2558</v>
      </c>
      <c r="G163" s="272" t="s">
        <v>2131</v>
      </c>
      <c r="H163" s="272" t="s">
        <v>2131</v>
      </c>
      <c r="I163" s="270" t="s">
        <v>2567</v>
      </c>
      <c r="J163" s="272" t="s">
        <v>2131</v>
      </c>
      <c r="K163" s="168"/>
    </row>
    <row r="164" spans="2:11" s="139" customFormat="1" ht="29.25" customHeight="1" thickBot="1" x14ac:dyDescent="0.3">
      <c r="B164" s="268" t="s">
        <v>2724</v>
      </c>
      <c r="C164" s="269" t="s">
        <v>2725</v>
      </c>
      <c r="D164" s="270" t="s">
        <v>2566</v>
      </c>
      <c r="E164" s="271" t="s">
        <v>2515</v>
      </c>
      <c r="F164" s="270" t="s">
        <v>2558</v>
      </c>
      <c r="G164" s="272" t="s">
        <v>1616</v>
      </c>
      <c r="H164" s="273">
        <v>516297</v>
      </c>
      <c r="I164" s="270" t="s">
        <v>2567</v>
      </c>
      <c r="J164" s="272" t="s">
        <v>2131</v>
      </c>
      <c r="K164" s="168"/>
    </row>
    <row r="165" spans="2:11" s="139" customFormat="1" ht="29.25" customHeight="1" thickBot="1" x14ac:dyDescent="0.3">
      <c r="B165" s="268" t="s">
        <v>2636</v>
      </c>
      <c r="C165" s="269" t="s">
        <v>2647</v>
      </c>
      <c r="D165" s="270" t="s">
        <v>2566</v>
      </c>
      <c r="E165" s="274" t="s">
        <v>2515</v>
      </c>
      <c r="F165" s="270" t="s">
        <v>2558</v>
      </c>
      <c r="G165" s="272" t="s">
        <v>2740</v>
      </c>
      <c r="H165" s="273" t="s">
        <v>2741</v>
      </c>
      <c r="I165" s="270" t="s">
        <v>2567</v>
      </c>
      <c r="J165" s="272" t="s">
        <v>2131</v>
      </c>
      <c r="K165" s="168"/>
    </row>
    <row r="166" spans="2:11" s="139" customFormat="1" ht="29.25" customHeight="1" thickBot="1" x14ac:dyDescent="0.3">
      <c r="B166" s="209" t="s">
        <v>2726</v>
      </c>
      <c r="C166" s="238" t="s">
        <v>2727</v>
      </c>
      <c r="D166" s="218" t="s">
        <v>2566</v>
      </c>
      <c r="E166" s="263" t="s">
        <v>2515</v>
      </c>
      <c r="F166" s="218" t="s">
        <v>2558</v>
      </c>
      <c r="G166" s="259" t="s">
        <v>787</v>
      </c>
      <c r="H166" s="260">
        <v>1546775</v>
      </c>
      <c r="I166" s="218" t="s">
        <v>2567</v>
      </c>
      <c r="J166" s="211" t="s">
        <v>2550</v>
      </c>
      <c r="K166" s="239"/>
    </row>
    <row r="167" spans="2:11" s="139" customFormat="1" ht="21.75" customHeight="1" thickBot="1" x14ac:dyDescent="0.3">
      <c r="B167" s="438" t="s">
        <v>1539</v>
      </c>
      <c r="C167" s="439"/>
      <c r="D167" s="439"/>
      <c r="E167" s="439"/>
      <c r="F167" s="439"/>
      <c r="G167" s="439"/>
      <c r="H167" s="439"/>
      <c r="I167" s="439"/>
      <c r="J167" s="439"/>
      <c r="K167" s="440"/>
    </row>
    <row r="168" spans="2:11" s="139" customFormat="1" ht="21.75" customHeight="1" thickBot="1" x14ac:dyDescent="0.3">
      <c r="B168" s="429" t="s">
        <v>1111</v>
      </c>
      <c r="C168" s="430"/>
      <c r="D168" s="430"/>
      <c r="E168" s="430"/>
      <c r="F168" s="430"/>
      <c r="G168" s="430"/>
      <c r="H168" s="430"/>
      <c r="I168" s="430"/>
      <c r="J168" s="430"/>
      <c r="K168" s="431"/>
    </row>
    <row r="169" spans="2:11" s="139" customFormat="1" ht="21.75" customHeight="1" thickBot="1" x14ac:dyDescent="0.3">
      <c r="B169" s="441" t="s">
        <v>1110</v>
      </c>
      <c r="C169" s="442"/>
      <c r="D169" s="442"/>
      <c r="E169" s="442"/>
      <c r="F169" s="442"/>
      <c r="G169" s="442"/>
      <c r="H169" s="442"/>
      <c r="I169" s="442"/>
      <c r="J169" s="442"/>
      <c r="K169" s="443"/>
    </row>
    <row r="170" spans="2:11" s="158" customFormat="1" ht="21.75" customHeight="1" thickBot="1" x14ac:dyDescent="0.3">
      <c r="B170" s="419" t="s">
        <v>2109</v>
      </c>
      <c r="C170" s="420"/>
      <c r="D170" s="420"/>
      <c r="E170" s="420"/>
      <c r="F170" s="420"/>
      <c r="G170" s="420"/>
      <c r="H170" s="420"/>
      <c r="I170" s="420"/>
      <c r="J170" s="420"/>
      <c r="K170" s="421"/>
    </row>
    <row r="171" spans="2:11" s="139" customFormat="1" ht="36" customHeight="1" thickBot="1" x14ac:dyDescent="0.3">
      <c r="B171" s="212" t="s">
        <v>2425</v>
      </c>
      <c r="C171" s="238" t="s">
        <v>2426</v>
      </c>
      <c r="D171" s="218" t="s">
        <v>2566</v>
      </c>
      <c r="E171" s="220" t="s">
        <v>2515</v>
      </c>
      <c r="F171" s="218" t="s">
        <v>2558</v>
      </c>
      <c r="G171" s="156" t="s">
        <v>2508</v>
      </c>
      <c r="H171" s="157">
        <v>23460000</v>
      </c>
      <c r="I171" s="218" t="s">
        <v>2567</v>
      </c>
      <c r="J171" s="211" t="s">
        <v>2550</v>
      </c>
      <c r="K171" s="168"/>
    </row>
    <row r="172" spans="2:11" s="139" customFormat="1" ht="36" customHeight="1" thickBot="1" x14ac:dyDescent="0.3">
      <c r="B172" s="210" t="s">
        <v>2436</v>
      </c>
      <c r="C172" s="238" t="s">
        <v>2439</v>
      </c>
      <c r="D172" s="156" t="s">
        <v>2117</v>
      </c>
      <c r="E172" s="222" t="s">
        <v>2515</v>
      </c>
      <c r="F172" s="156" t="s">
        <v>2117</v>
      </c>
      <c r="G172" s="156" t="s">
        <v>2117</v>
      </c>
      <c r="H172" s="156" t="s">
        <v>2117</v>
      </c>
      <c r="I172" s="156" t="s">
        <v>2117</v>
      </c>
      <c r="J172" s="156" t="s">
        <v>2117</v>
      </c>
      <c r="K172" s="156" t="s">
        <v>2117</v>
      </c>
    </row>
    <row r="173" spans="2:11" s="139" customFormat="1" ht="36" customHeight="1" thickBot="1" x14ac:dyDescent="0.3">
      <c r="B173" s="210" t="s">
        <v>2437</v>
      </c>
      <c r="C173" s="238" t="s">
        <v>2440</v>
      </c>
      <c r="D173" s="218" t="s">
        <v>2566</v>
      </c>
      <c r="E173" s="222" t="s">
        <v>2515</v>
      </c>
      <c r="F173" s="218" t="s">
        <v>2558</v>
      </c>
      <c r="G173" s="156" t="s">
        <v>2691</v>
      </c>
      <c r="H173" s="157">
        <v>63835000</v>
      </c>
      <c r="I173" s="218" t="s">
        <v>2567</v>
      </c>
      <c r="J173" s="211" t="s">
        <v>2550</v>
      </c>
      <c r="K173" s="214"/>
    </row>
    <row r="174" spans="2:11" s="139" customFormat="1" ht="26.25" customHeight="1" thickBot="1" x14ac:dyDescent="0.3">
      <c r="B174" s="424" t="s">
        <v>2438</v>
      </c>
      <c r="C174" s="444" t="s">
        <v>2441</v>
      </c>
      <c r="D174" s="218" t="s">
        <v>2566</v>
      </c>
      <c r="E174" s="455" t="s">
        <v>2515</v>
      </c>
      <c r="F174" s="218" t="s">
        <v>2558</v>
      </c>
      <c r="G174" s="168" t="s">
        <v>1537</v>
      </c>
      <c r="H174" s="228" t="s">
        <v>2568</v>
      </c>
      <c r="I174" s="218" t="s">
        <v>2567</v>
      </c>
      <c r="J174" s="211" t="s">
        <v>2550</v>
      </c>
      <c r="K174" s="168"/>
    </row>
    <row r="175" spans="2:11" s="139" customFormat="1" ht="26.25" thickBot="1" x14ac:dyDescent="0.3">
      <c r="B175" s="424"/>
      <c r="C175" s="444"/>
      <c r="D175" s="218" t="s">
        <v>2566</v>
      </c>
      <c r="E175" s="457"/>
      <c r="F175" s="218" t="s">
        <v>2558</v>
      </c>
      <c r="G175" s="168" t="s">
        <v>2512</v>
      </c>
      <c r="H175" s="221">
        <v>5000000</v>
      </c>
      <c r="I175" s="218" t="s">
        <v>2567</v>
      </c>
      <c r="J175" s="211" t="s">
        <v>2550</v>
      </c>
      <c r="K175" s="168"/>
    </row>
    <row r="176" spans="2:11" s="139" customFormat="1" ht="39" customHeight="1" thickBot="1" x14ac:dyDescent="0.3">
      <c r="B176" s="210" t="s">
        <v>2527</v>
      </c>
      <c r="C176" s="237" t="s">
        <v>2530</v>
      </c>
      <c r="D176" s="218" t="s">
        <v>2566</v>
      </c>
      <c r="E176" s="229" t="s">
        <v>2515</v>
      </c>
      <c r="F176" s="218" t="s">
        <v>2558</v>
      </c>
      <c r="G176" s="168" t="s">
        <v>2675</v>
      </c>
      <c r="H176" s="221" t="s">
        <v>2671</v>
      </c>
      <c r="I176" s="218" t="s">
        <v>2567</v>
      </c>
      <c r="J176" s="229" t="s">
        <v>2550</v>
      </c>
    </row>
    <row r="177" spans="1:11" s="139" customFormat="1" ht="39" customHeight="1" thickBot="1" x14ac:dyDescent="0.3">
      <c r="B177" s="426" t="s">
        <v>2528</v>
      </c>
      <c r="C177" s="452" t="s">
        <v>2531</v>
      </c>
      <c r="D177" s="218" t="s">
        <v>2566</v>
      </c>
      <c r="E177" s="468" t="s">
        <v>2515</v>
      </c>
      <c r="F177" s="218" t="s">
        <v>2558</v>
      </c>
      <c r="G177" s="168" t="s">
        <v>1900</v>
      </c>
      <c r="H177" s="221">
        <v>3756932</v>
      </c>
      <c r="I177" s="218" t="s">
        <v>2567</v>
      </c>
      <c r="J177" s="229" t="s">
        <v>2550</v>
      </c>
    </row>
    <row r="178" spans="1:11" s="139" customFormat="1" ht="39" customHeight="1" thickBot="1" x14ac:dyDescent="0.3">
      <c r="B178" s="428"/>
      <c r="C178" s="453"/>
      <c r="D178" s="218" t="s">
        <v>2566</v>
      </c>
      <c r="E178" s="469"/>
      <c r="F178" s="218" t="s">
        <v>2558</v>
      </c>
      <c r="G178" s="168" t="s">
        <v>898</v>
      </c>
      <c r="H178" s="221">
        <v>2693017</v>
      </c>
      <c r="I178" s="218" t="s">
        <v>2567</v>
      </c>
      <c r="J178" s="229" t="s">
        <v>2550</v>
      </c>
    </row>
    <row r="179" spans="1:11" s="139" customFormat="1" ht="39" customHeight="1" thickBot="1" x14ac:dyDescent="0.3">
      <c r="B179" s="428"/>
      <c r="C179" s="453"/>
      <c r="D179" s="218" t="s">
        <v>2566</v>
      </c>
      <c r="E179" s="469"/>
      <c r="F179" s="218" t="s">
        <v>2558</v>
      </c>
      <c r="G179" s="226" t="s">
        <v>1448</v>
      </c>
      <c r="H179" s="221" t="s">
        <v>2672</v>
      </c>
      <c r="I179" s="218" t="s">
        <v>2567</v>
      </c>
      <c r="J179" s="229" t="s">
        <v>2550</v>
      </c>
    </row>
    <row r="180" spans="1:11" s="139" customFormat="1" ht="39" customHeight="1" thickBot="1" x14ac:dyDescent="0.3">
      <c r="B180" s="428"/>
      <c r="C180" s="453"/>
      <c r="D180" s="218" t="s">
        <v>2566</v>
      </c>
      <c r="E180" s="469"/>
      <c r="F180" s="218" t="s">
        <v>2558</v>
      </c>
      <c r="G180" s="168" t="s">
        <v>1450</v>
      </c>
      <c r="H180" s="221" t="s">
        <v>2673</v>
      </c>
      <c r="I180" s="218" t="s">
        <v>2567</v>
      </c>
      <c r="J180" s="229" t="s">
        <v>2550</v>
      </c>
    </row>
    <row r="181" spans="1:11" s="139" customFormat="1" ht="39" customHeight="1" thickBot="1" x14ac:dyDescent="0.3">
      <c r="B181" s="428"/>
      <c r="C181" s="453"/>
      <c r="D181" s="218" t="s">
        <v>2566</v>
      </c>
      <c r="E181" s="469"/>
      <c r="F181" s="218" t="s">
        <v>2558</v>
      </c>
      <c r="G181" s="168" t="s">
        <v>561</v>
      </c>
      <c r="H181" s="221" t="s">
        <v>2674</v>
      </c>
      <c r="I181" s="218" t="s">
        <v>2567</v>
      </c>
      <c r="J181" s="229" t="s">
        <v>2550</v>
      </c>
    </row>
    <row r="182" spans="1:11" s="139" customFormat="1" ht="39" customHeight="1" thickBot="1" x14ac:dyDescent="0.3">
      <c r="B182" s="428"/>
      <c r="C182" s="453"/>
      <c r="D182" s="218" t="s">
        <v>2566</v>
      </c>
      <c r="E182" s="469"/>
      <c r="F182" s="218" t="s">
        <v>2558</v>
      </c>
      <c r="G182" s="168" t="s">
        <v>2675</v>
      </c>
      <c r="H182" s="221" t="s">
        <v>2676</v>
      </c>
      <c r="I182" s="218" t="s">
        <v>2567</v>
      </c>
      <c r="J182" s="229" t="s">
        <v>2550</v>
      </c>
    </row>
    <row r="183" spans="1:11" s="139" customFormat="1" ht="39" customHeight="1" thickBot="1" x14ac:dyDescent="0.3">
      <c r="B183" s="428"/>
      <c r="C183" s="453"/>
      <c r="D183" s="218" t="s">
        <v>2566</v>
      </c>
      <c r="E183" s="469"/>
      <c r="F183" s="218" t="s">
        <v>2558</v>
      </c>
      <c r="G183" s="168" t="s">
        <v>2677</v>
      </c>
      <c r="H183" s="221" t="s">
        <v>2678</v>
      </c>
      <c r="I183" s="218" t="s">
        <v>2567</v>
      </c>
      <c r="J183" s="229" t="s">
        <v>2550</v>
      </c>
    </row>
    <row r="184" spans="1:11" s="139" customFormat="1" ht="39" customHeight="1" thickBot="1" x14ac:dyDescent="0.3">
      <c r="B184" s="427"/>
      <c r="C184" s="454"/>
      <c r="D184" s="218" t="s">
        <v>2566</v>
      </c>
      <c r="E184" s="470"/>
      <c r="F184" s="218" t="s">
        <v>2558</v>
      </c>
      <c r="G184" s="168" t="s">
        <v>2679</v>
      </c>
      <c r="H184" s="221" t="s">
        <v>2680</v>
      </c>
      <c r="I184" s="218" t="s">
        <v>2567</v>
      </c>
      <c r="J184" s="229" t="s">
        <v>2550</v>
      </c>
    </row>
    <row r="185" spans="1:11" s="139" customFormat="1" ht="39" customHeight="1" thickBot="1" x14ac:dyDescent="0.3">
      <c r="B185" s="426" t="s">
        <v>2529</v>
      </c>
      <c r="C185" s="452" t="s">
        <v>849</v>
      </c>
      <c r="D185" s="218" t="s">
        <v>2566</v>
      </c>
      <c r="E185" s="468" t="s">
        <v>2515</v>
      </c>
      <c r="F185" s="218" t="s">
        <v>2558</v>
      </c>
      <c r="G185" s="168" t="s">
        <v>1034</v>
      </c>
      <c r="H185" s="221">
        <v>107753454.12</v>
      </c>
      <c r="I185" s="218" t="s">
        <v>2567</v>
      </c>
      <c r="J185" s="229" t="s">
        <v>2550</v>
      </c>
    </row>
    <row r="186" spans="1:11" s="139" customFormat="1" ht="39" customHeight="1" thickBot="1" x14ac:dyDescent="0.3">
      <c r="B186" s="428"/>
      <c r="C186" s="453"/>
      <c r="D186" s="218" t="s">
        <v>2566</v>
      </c>
      <c r="E186" s="469"/>
      <c r="F186" s="218" t="s">
        <v>2558</v>
      </c>
      <c r="G186" s="168" t="s">
        <v>1817</v>
      </c>
      <c r="H186" s="221" t="s">
        <v>2681</v>
      </c>
      <c r="I186" s="218" t="s">
        <v>2567</v>
      </c>
      <c r="J186" s="229" t="s">
        <v>2550</v>
      </c>
    </row>
    <row r="187" spans="1:11" s="139" customFormat="1" ht="39" customHeight="1" thickBot="1" x14ac:dyDescent="0.3">
      <c r="B187" s="427"/>
      <c r="C187" s="454"/>
      <c r="D187" s="218" t="s">
        <v>2566</v>
      </c>
      <c r="E187" s="470"/>
      <c r="F187" s="218" t="s">
        <v>2558</v>
      </c>
      <c r="G187" s="168" t="s">
        <v>1459</v>
      </c>
      <c r="H187" s="221" t="s">
        <v>2682</v>
      </c>
      <c r="I187" s="218" t="s">
        <v>2567</v>
      </c>
      <c r="J187" s="229" t="s">
        <v>2550</v>
      </c>
    </row>
    <row r="188" spans="1:11" s="139" customFormat="1" ht="39" customHeight="1" thickBot="1" x14ac:dyDescent="0.3">
      <c r="B188" s="210" t="s">
        <v>2683</v>
      </c>
      <c r="C188" s="237" t="s">
        <v>2684</v>
      </c>
      <c r="D188" s="218" t="s">
        <v>2566</v>
      </c>
      <c r="E188" s="229" t="s">
        <v>2515</v>
      </c>
      <c r="F188" s="218" t="s">
        <v>2558</v>
      </c>
      <c r="G188" s="168" t="s">
        <v>1460</v>
      </c>
      <c r="H188" s="221">
        <v>43507260</v>
      </c>
      <c r="I188" s="218" t="s">
        <v>2567</v>
      </c>
      <c r="J188" s="229" t="s">
        <v>2550</v>
      </c>
    </row>
    <row r="189" spans="1:11" s="139" customFormat="1" ht="39" customHeight="1" thickBot="1" x14ac:dyDescent="0.3">
      <c r="B189" s="210" t="s">
        <v>2685</v>
      </c>
      <c r="C189" s="237" t="s">
        <v>2686</v>
      </c>
      <c r="D189" s="218" t="s">
        <v>2566</v>
      </c>
      <c r="E189" s="229" t="s">
        <v>2515</v>
      </c>
      <c r="F189" s="218" t="s">
        <v>2558</v>
      </c>
      <c r="G189" s="168" t="s">
        <v>845</v>
      </c>
      <c r="H189" s="221">
        <v>22112999</v>
      </c>
      <c r="I189" s="218" t="s">
        <v>2567</v>
      </c>
      <c r="J189" s="168" t="s">
        <v>2692</v>
      </c>
    </row>
    <row r="190" spans="1:11" s="139" customFormat="1" ht="39" customHeight="1" thickBot="1" x14ac:dyDescent="0.3">
      <c r="B190" s="256" t="s">
        <v>2687</v>
      </c>
      <c r="C190" s="243" t="s">
        <v>2688</v>
      </c>
      <c r="D190" s="218" t="s">
        <v>2566</v>
      </c>
      <c r="E190" s="258" t="s">
        <v>2515</v>
      </c>
      <c r="F190" s="218" t="s">
        <v>2558</v>
      </c>
      <c r="G190" s="240" t="s">
        <v>2689</v>
      </c>
      <c r="H190" s="257" t="s">
        <v>2690</v>
      </c>
      <c r="I190" s="218" t="s">
        <v>2567</v>
      </c>
      <c r="J190" s="240" t="s">
        <v>2692</v>
      </c>
    </row>
    <row r="191" spans="1:11" ht="21.75" customHeight="1" thickBot="1" x14ac:dyDescent="0.3">
      <c r="A191" s="139"/>
      <c r="B191" s="471" t="s">
        <v>1738</v>
      </c>
      <c r="C191" s="471"/>
      <c r="D191" s="471"/>
      <c r="E191" s="471"/>
      <c r="F191" s="471"/>
      <c r="G191" s="471"/>
      <c r="H191" s="471"/>
      <c r="I191" s="471"/>
      <c r="J191" s="471"/>
      <c r="K191" s="137"/>
    </row>
    <row r="192" spans="1:11" s="158" customFormat="1" ht="21.75" customHeight="1" thickBot="1" x14ac:dyDescent="0.3">
      <c r="B192" s="472" t="s">
        <v>2109</v>
      </c>
      <c r="C192" s="472"/>
      <c r="D192" s="472"/>
      <c r="E192" s="472"/>
      <c r="F192" s="472"/>
      <c r="G192" s="472"/>
      <c r="H192" s="472"/>
      <c r="I192" s="472"/>
      <c r="J192" s="472"/>
    </row>
    <row r="193" spans="2:11" ht="21.75" customHeight="1" thickBot="1" x14ac:dyDescent="0.3">
      <c r="B193" s="169" t="s">
        <v>2278</v>
      </c>
      <c r="C193" s="169" t="s">
        <v>2278</v>
      </c>
      <c r="D193" s="169" t="s">
        <v>2278</v>
      </c>
      <c r="E193" s="169" t="s">
        <v>2278</v>
      </c>
      <c r="F193" s="169" t="s">
        <v>2278</v>
      </c>
      <c r="G193" s="169" t="s">
        <v>2278</v>
      </c>
      <c r="H193" s="169" t="s">
        <v>2278</v>
      </c>
      <c r="I193" s="169" t="s">
        <v>2278</v>
      </c>
      <c r="J193" s="169" t="s">
        <v>2278</v>
      </c>
      <c r="K193" s="137"/>
    </row>
  </sheetData>
  <autoFilter ref="B4:K193"/>
  <sortState ref="B6:E24">
    <sortCondition ref="B6:B24"/>
  </sortState>
  <mergeCells count="51">
    <mergeCell ref="E177:E184"/>
    <mergeCell ref="E185:E187"/>
    <mergeCell ref="B191:J191"/>
    <mergeCell ref="B192:J192"/>
    <mergeCell ref="B177:B184"/>
    <mergeCell ref="C177:C184"/>
    <mergeCell ref="B185:B187"/>
    <mergeCell ref="C185:C187"/>
    <mergeCell ref="B2:J2"/>
    <mergeCell ref="B168:K168"/>
    <mergeCell ref="B167:K167"/>
    <mergeCell ref="B169:K169"/>
    <mergeCell ref="B82:K82"/>
    <mergeCell ref="B51:B52"/>
    <mergeCell ref="C51:C52"/>
    <mergeCell ref="B73:B76"/>
    <mergeCell ref="C73:C76"/>
    <mergeCell ref="B35:B36"/>
    <mergeCell ref="C35:C36"/>
    <mergeCell ref="B170:K170"/>
    <mergeCell ref="B5:K5"/>
    <mergeCell ref="B81:K81"/>
    <mergeCell ref="B90:B92"/>
    <mergeCell ref="C90:C92"/>
    <mergeCell ref="E90:E92"/>
    <mergeCell ref="B15:B16"/>
    <mergeCell ref="C15:C16"/>
    <mergeCell ref="B104:B105"/>
    <mergeCell ref="C104:C105"/>
    <mergeCell ref="E104:E105"/>
    <mergeCell ref="B94:B96"/>
    <mergeCell ref="C94:C96"/>
    <mergeCell ref="E94:E96"/>
    <mergeCell ref="C157:C158"/>
    <mergeCell ref="E157:E158"/>
    <mergeCell ref="B174:B175"/>
    <mergeCell ref="C174:C175"/>
    <mergeCell ref="B107:B109"/>
    <mergeCell ref="C107:C109"/>
    <mergeCell ref="E107:E109"/>
    <mergeCell ref="E174:E175"/>
    <mergeCell ref="B123:B124"/>
    <mergeCell ref="C123:C124"/>
    <mergeCell ref="E123:E124"/>
    <mergeCell ref="B130:B134"/>
    <mergeCell ref="C130:C134"/>
    <mergeCell ref="E130:E134"/>
    <mergeCell ref="B136:B139"/>
    <mergeCell ref="C136:C139"/>
    <mergeCell ref="E136:E139"/>
    <mergeCell ref="B157:B158"/>
  </mergeCells>
  <hyperlinks>
    <hyperlink ref="E29" r:id="rId1"/>
    <hyperlink ref="E38" r:id="rId2"/>
    <hyperlink ref="E42" r:id="rId3"/>
    <hyperlink ref="E83" r:id="rId4"/>
    <hyperlink ref="E84" r:id="rId5"/>
    <hyperlink ref="E87" r:id="rId6"/>
    <hyperlink ref="E88" r:id="rId7"/>
    <hyperlink ref="E90" r:id="rId8"/>
    <hyperlink ref="E93" r:id="rId9"/>
    <hyperlink ref="E94" r:id="rId10"/>
    <hyperlink ref="E97" r:id="rId11"/>
    <hyperlink ref="E98" r:id="rId12"/>
    <hyperlink ref="E104" r:id="rId13"/>
    <hyperlink ref="E106" r:id="rId14"/>
    <hyperlink ref="E107" r:id="rId15"/>
    <hyperlink ref="E110" r:id="rId16"/>
    <hyperlink ref="E111" r:id="rId17"/>
    <hyperlink ref="E112" r:id="rId18"/>
    <hyperlink ref="E119" r:id="rId19"/>
    <hyperlink ref="E123" r:id="rId20"/>
    <hyperlink ref="E126" r:id="rId21"/>
    <hyperlink ref="E171" r:id="rId22"/>
    <hyperlink ref="E174" r:id="rId23"/>
    <hyperlink ref="E129" r:id="rId24"/>
    <hyperlink ref="E85" r:id="rId25"/>
    <hyperlink ref="E86" r:id="rId26"/>
    <hyperlink ref="E89" r:id="rId27"/>
    <hyperlink ref="E99" r:id="rId28"/>
    <hyperlink ref="E100" r:id="rId29"/>
    <hyperlink ref="E101" r:id="rId30"/>
    <hyperlink ref="E113" r:id="rId31"/>
    <hyperlink ref="E114" r:id="rId32"/>
    <hyperlink ref="E115" r:id="rId33"/>
    <hyperlink ref="E116" r:id="rId34"/>
    <hyperlink ref="E117" r:id="rId35"/>
    <hyperlink ref="E118" r:id="rId36"/>
    <hyperlink ref="E120" r:id="rId37"/>
    <hyperlink ref="E121" r:id="rId38"/>
    <hyperlink ref="E122" r:id="rId39"/>
    <hyperlink ref="E128" r:id="rId40"/>
    <hyperlink ref="E34" r:id="rId41"/>
    <hyperlink ref="E172" r:id="rId42"/>
    <hyperlink ref="E173" r:id="rId43"/>
    <hyperlink ref="J11" r:id="rId44"/>
    <hyperlink ref="J15" r:id="rId45"/>
    <hyperlink ref="E130" r:id="rId46"/>
    <hyperlink ref="E135" r:id="rId47"/>
    <hyperlink ref="E136" r:id="rId48"/>
    <hyperlink ref="E140" r:id="rId49"/>
    <hyperlink ref="E48" r:id="rId50"/>
    <hyperlink ref="E46" r:id="rId51"/>
    <hyperlink ref="E49" r:id="rId52"/>
    <hyperlink ref="E50" r:id="rId53"/>
    <hyperlink ref="E55" r:id="rId54"/>
    <hyperlink ref="J16" r:id="rId55"/>
    <hyperlink ref="J22" r:id="rId56"/>
    <hyperlink ref="D38" r:id="rId57"/>
    <hyperlink ref="D48" r:id="rId58"/>
    <hyperlink ref="D49" r:id="rId59"/>
    <hyperlink ref="D50" r:id="rId60"/>
    <hyperlink ref="F49" r:id="rId61"/>
    <hyperlink ref="D43" r:id="rId62"/>
    <hyperlink ref="J83" r:id="rId63"/>
    <hyperlink ref="J84" r:id="rId64"/>
    <hyperlink ref="J85" r:id="rId65"/>
    <hyperlink ref="J86" r:id="rId66"/>
    <hyperlink ref="J87" r:id="rId67"/>
    <hyperlink ref="J88" r:id="rId68"/>
    <hyperlink ref="F55" r:id="rId69"/>
    <hyperlink ref="J90" r:id="rId70"/>
    <hyperlink ref="J91" r:id="rId71"/>
    <hyperlink ref="J92" r:id="rId72"/>
    <hyperlink ref="J93" r:id="rId73"/>
    <hyperlink ref="J94" r:id="rId74"/>
    <hyperlink ref="J95" r:id="rId75"/>
    <hyperlink ref="J96" r:id="rId76"/>
    <hyperlink ref="J97" r:id="rId77"/>
    <hyperlink ref="J98" r:id="rId78"/>
    <hyperlink ref="J99" r:id="rId79"/>
    <hyperlink ref="J100" r:id="rId80"/>
    <hyperlink ref="J101" r:id="rId81"/>
    <hyperlink ref="J104" r:id="rId82"/>
    <hyperlink ref="J105" r:id="rId83"/>
    <hyperlink ref="J106" r:id="rId84"/>
    <hyperlink ref="J107" r:id="rId85"/>
    <hyperlink ref="J108" r:id="rId86"/>
    <hyperlink ref="J109" r:id="rId87"/>
    <hyperlink ref="J110" r:id="rId88"/>
    <hyperlink ref="J111" r:id="rId89"/>
    <hyperlink ref="J112" r:id="rId90"/>
    <hyperlink ref="J113" r:id="rId91"/>
    <hyperlink ref="J114" r:id="rId92"/>
    <hyperlink ref="J115" r:id="rId93"/>
    <hyperlink ref="J117" r:id="rId94"/>
    <hyperlink ref="J118" r:id="rId95"/>
    <hyperlink ref="J119" r:id="rId96"/>
    <hyperlink ref="J120" r:id="rId97"/>
    <hyperlink ref="J121" r:id="rId98"/>
    <hyperlink ref="J122" r:id="rId99"/>
    <hyperlink ref="J123" r:id="rId100"/>
    <hyperlink ref="J124" r:id="rId101"/>
    <hyperlink ref="J125" r:id="rId102"/>
    <hyperlink ref="J126" r:id="rId103"/>
    <hyperlink ref="J128" r:id="rId104"/>
    <hyperlink ref="J129" r:id="rId105"/>
    <hyperlink ref="E125" r:id="rId106"/>
    <hyperlink ref="E127" r:id="rId107"/>
    <hyperlink ref="E63" r:id="rId108"/>
    <hyperlink ref="E72" r:id="rId109"/>
    <hyperlink ref="C141" r:id="rId110" display="javascript:js_cartelView('20170801386','00','Y');"/>
    <hyperlink ref="C143" r:id="rId111" display="javascript:js_cartelView('20170900715','00','Y');"/>
    <hyperlink ref="E141" r:id="rId112"/>
    <hyperlink ref="E142" r:id="rId113"/>
    <hyperlink ref="E143" r:id="rId114"/>
    <hyperlink ref="E147" r:id="rId115"/>
    <hyperlink ref="E149" r:id="rId116"/>
    <hyperlink ref="E159" r:id="rId117"/>
    <hyperlink ref="E161" r:id="rId118"/>
    <hyperlink ref="E163" r:id="rId119"/>
    <hyperlink ref="E165" r:id="rId120"/>
    <hyperlink ref="D6" r:id="rId121"/>
    <hyperlink ref="F6" r:id="rId122"/>
    <hyperlink ref="J6" r:id="rId123"/>
    <hyperlink ref="D7" r:id="rId124"/>
    <hyperlink ref="F7" r:id="rId125"/>
    <hyperlink ref="J7" r:id="rId126"/>
    <hyperlink ref="D8" r:id="rId127"/>
    <hyperlink ref="F8" r:id="rId128"/>
    <hyperlink ref="J8" r:id="rId129"/>
    <hyperlink ref="J9" r:id="rId130"/>
    <hyperlink ref="D9" r:id="rId131"/>
    <hyperlink ref="D10" r:id="rId132"/>
    <hyperlink ref="F10" r:id="rId133"/>
    <hyperlink ref="J10" r:id="rId134"/>
    <hyperlink ref="D11" r:id="rId135"/>
    <hyperlink ref="D12" r:id="rId136"/>
    <hyperlink ref="F12" r:id="rId137"/>
    <hyperlink ref="J12" r:id="rId138"/>
    <hyperlink ref="D13" r:id="rId139"/>
    <hyperlink ref="F13" r:id="rId140"/>
    <hyperlink ref="J13" r:id="rId141"/>
    <hyperlink ref="D14" r:id="rId142"/>
    <hyperlink ref="J14" r:id="rId143"/>
    <hyperlink ref="D17" r:id="rId144"/>
    <hyperlink ref="F17" r:id="rId145"/>
    <hyperlink ref="J17" r:id="rId146"/>
    <hyperlink ref="J46" r:id="rId147"/>
    <hyperlink ref="J34" r:id="rId148"/>
    <hyperlink ref="E67" r:id="rId149"/>
    <hyperlink ref="F67" r:id="rId150"/>
    <hyperlink ref="J67" r:id="rId151"/>
    <hyperlink ref="E176" r:id="rId152"/>
    <hyperlink ref="E177:E184" r:id="rId153" display="CARTEL"/>
    <hyperlink ref="E185:E187" r:id="rId154" display="CARTEL"/>
    <hyperlink ref="E188" r:id="rId155"/>
    <hyperlink ref="E189" r:id="rId156"/>
    <hyperlink ref="E190" r:id="rId157"/>
    <hyperlink ref="J171" r:id="rId158"/>
    <hyperlink ref="J173" r:id="rId159"/>
    <hyperlink ref="J174" r:id="rId160"/>
    <hyperlink ref="J175" r:id="rId161"/>
    <hyperlink ref="J176" r:id="rId162"/>
    <hyperlink ref="J177" r:id="rId163"/>
    <hyperlink ref="J178" r:id="rId164"/>
    <hyperlink ref="J179" r:id="rId165"/>
    <hyperlink ref="J180" r:id="rId166"/>
    <hyperlink ref="J181" r:id="rId167"/>
    <hyperlink ref="J182" r:id="rId168"/>
    <hyperlink ref="J183" r:id="rId169"/>
    <hyperlink ref="J184" r:id="rId170"/>
    <hyperlink ref="J185" r:id="rId171"/>
    <hyperlink ref="J186" r:id="rId172"/>
    <hyperlink ref="J187" r:id="rId173"/>
    <hyperlink ref="J188" r:id="rId174"/>
    <hyperlink ref="J127" r:id="rId175"/>
    <hyperlink ref="E144" r:id="rId176"/>
    <hyperlink ref="E145" r:id="rId177"/>
    <hyperlink ref="E146" r:id="rId178"/>
    <hyperlink ref="E148" r:id="rId179"/>
    <hyperlink ref="E150" r:id="rId180"/>
    <hyperlink ref="E151" r:id="rId181"/>
    <hyperlink ref="E152" r:id="rId182"/>
    <hyperlink ref="E153" r:id="rId183"/>
    <hyperlink ref="E154" r:id="rId184"/>
    <hyperlink ref="E155" r:id="rId185"/>
    <hyperlink ref="E156" r:id="rId186"/>
    <hyperlink ref="E157" r:id="rId187"/>
    <hyperlink ref="E160" r:id="rId188"/>
    <hyperlink ref="E162" r:id="rId189"/>
    <hyperlink ref="E164" r:id="rId190"/>
    <hyperlink ref="E166" r:id="rId191"/>
    <hyperlink ref="E77" r:id="rId192"/>
    <hyperlink ref="F48" r:id="rId193"/>
    <hyperlink ref="F50" r:id="rId194"/>
    <hyperlink ref="J48" r:id="rId195"/>
    <hyperlink ref="J49" r:id="rId196"/>
    <hyperlink ref="E102" r:id="rId197"/>
    <hyperlink ref="J130" r:id="rId198"/>
    <hyperlink ref="J131" r:id="rId199"/>
    <hyperlink ref="J132" r:id="rId200"/>
    <hyperlink ref="J133" r:id="rId201"/>
    <hyperlink ref="J134" r:id="rId202"/>
    <hyperlink ref="J135" r:id="rId203"/>
    <hyperlink ref="J136" r:id="rId204"/>
    <hyperlink ref="J137" r:id="rId205"/>
    <hyperlink ref="J138" r:id="rId206"/>
    <hyperlink ref="J139" r:id="rId207"/>
    <hyperlink ref="J140" r:id="rId208"/>
    <hyperlink ref="J141" r:id="rId209"/>
    <hyperlink ref="J142" r:id="rId210"/>
    <hyperlink ref="J143" r:id="rId211"/>
    <hyperlink ref="J144" r:id="rId212"/>
    <hyperlink ref="J145" r:id="rId213"/>
    <hyperlink ref="J146" r:id="rId214"/>
    <hyperlink ref="J147" r:id="rId215"/>
    <hyperlink ref="J149" r:id="rId216"/>
    <hyperlink ref="J150" r:id="rId217"/>
    <hyperlink ref="J151" r:id="rId218"/>
    <hyperlink ref="J152" r:id="rId219"/>
    <hyperlink ref="J153" r:id="rId220"/>
    <hyperlink ref="J154" r:id="rId221"/>
    <hyperlink ref="J155" r:id="rId222"/>
    <hyperlink ref="J156" r:id="rId223"/>
    <hyperlink ref="J162" r:id="rId224"/>
    <hyperlink ref="J157" r:id="rId225"/>
    <hyperlink ref="J158" r:id="rId226"/>
    <hyperlink ref="J159" r:id="rId227"/>
    <hyperlink ref="J166" r:id="rId228"/>
    <hyperlink ref="J55" r:id="rId229"/>
    <hyperlink ref="D15" r:id="rId230"/>
    <hyperlink ref="D16" r:id="rId231"/>
    <hyperlink ref="D18" r:id="rId232"/>
    <hyperlink ref="F18" r:id="rId233"/>
    <hyperlink ref="J18" r:id="rId234"/>
    <hyperlink ref="D19" r:id="rId235"/>
    <hyperlink ref="F19" r:id="rId236"/>
    <hyperlink ref="J19" r:id="rId237"/>
    <hyperlink ref="D20" r:id="rId238"/>
    <hyperlink ref="F20" r:id="rId239"/>
    <hyperlink ref="J20" r:id="rId240"/>
    <hyperlink ref="D21" r:id="rId241"/>
    <hyperlink ref="J21" r:id="rId242"/>
    <hyperlink ref="F21" r:id="rId243"/>
    <hyperlink ref="D22" r:id="rId244"/>
    <hyperlink ref="F22" r:id="rId245"/>
    <hyperlink ref="D23" r:id="rId246"/>
    <hyperlink ref="F23" r:id="rId247"/>
    <hyperlink ref="J23" r:id="rId248"/>
    <hyperlink ref="D24" r:id="rId249"/>
    <hyperlink ref="F24" r:id="rId250"/>
    <hyperlink ref="J24" r:id="rId251"/>
    <hyperlink ref="D25" r:id="rId252"/>
    <hyperlink ref="F25" r:id="rId253"/>
    <hyperlink ref="J25" r:id="rId254"/>
    <hyperlink ref="D26" r:id="rId255"/>
    <hyperlink ref="F26" r:id="rId256"/>
    <hyperlink ref="J26" r:id="rId257"/>
    <hyperlink ref="D27" r:id="rId258"/>
    <hyperlink ref="F27" r:id="rId259"/>
    <hyperlink ref="J27" r:id="rId260"/>
    <hyperlink ref="D28" r:id="rId261"/>
    <hyperlink ref="F28" r:id="rId262"/>
    <hyperlink ref="J28" r:id="rId263"/>
    <hyperlink ref="D30" r:id="rId264"/>
    <hyperlink ref="F30" r:id="rId265"/>
    <hyperlink ref="J30" r:id="rId266"/>
    <hyperlink ref="D31" r:id="rId267"/>
    <hyperlink ref="F31" r:id="rId268"/>
    <hyperlink ref="J31" r:id="rId269"/>
    <hyperlink ref="D32" r:id="rId270"/>
    <hyperlink ref="F32" r:id="rId271"/>
    <hyperlink ref="J32" r:id="rId272"/>
    <hyperlink ref="D35" r:id="rId273"/>
    <hyperlink ref="D36" r:id="rId274"/>
    <hyperlink ref="F35" r:id="rId275"/>
    <hyperlink ref="F36" r:id="rId276"/>
    <hyperlink ref="J35" r:id="rId277"/>
    <hyperlink ref="J36" r:id="rId278"/>
    <hyperlink ref="D37" r:id="rId279"/>
    <hyperlink ref="J37" r:id="rId280"/>
    <hyperlink ref="D39" r:id="rId281"/>
    <hyperlink ref="F39" r:id="rId282"/>
    <hyperlink ref="J39" r:id="rId283"/>
    <hyperlink ref="D40" r:id="rId284"/>
    <hyperlink ref="F40" r:id="rId285"/>
    <hyperlink ref="J40" r:id="rId286"/>
    <hyperlink ref="D41" r:id="rId287"/>
    <hyperlink ref="F41" r:id="rId288"/>
    <hyperlink ref="J41" r:id="rId289"/>
    <hyperlink ref="F43" r:id="rId290"/>
    <hyperlink ref="J43" r:id="rId291"/>
    <hyperlink ref="D44" r:id="rId292"/>
    <hyperlink ref="F44" r:id="rId293"/>
    <hyperlink ref="J44" r:id="rId294"/>
    <hyperlink ref="D47" r:id="rId295"/>
    <hyperlink ref="F47" r:id="rId296"/>
    <hyperlink ref="J47" r:id="rId297"/>
    <hyperlink ref="D51" r:id="rId298"/>
    <hyperlink ref="D52" r:id="rId299"/>
    <hyperlink ref="F51" r:id="rId300"/>
    <hyperlink ref="F52" r:id="rId301"/>
    <hyperlink ref="J51" r:id="rId302"/>
    <hyperlink ref="J52" r:id="rId303"/>
    <hyperlink ref="D53" r:id="rId304"/>
    <hyperlink ref="F53" r:id="rId305"/>
    <hyperlink ref="J53" r:id="rId306"/>
    <hyperlink ref="D57" r:id="rId307"/>
    <hyperlink ref="F57" r:id="rId308"/>
    <hyperlink ref="J57" r:id="rId309"/>
    <hyperlink ref="D58" r:id="rId310"/>
    <hyperlink ref="F58" r:id="rId311"/>
    <hyperlink ref="J58" r:id="rId312"/>
    <hyperlink ref="D59" r:id="rId313"/>
    <hyperlink ref="F59" r:id="rId314"/>
    <hyperlink ref="J59" r:id="rId315"/>
    <hyperlink ref="D60" r:id="rId316"/>
    <hyperlink ref="F60" r:id="rId317"/>
    <hyperlink ref="J60" r:id="rId318"/>
    <hyperlink ref="D61" r:id="rId319"/>
    <hyperlink ref="F61" r:id="rId320"/>
    <hyperlink ref="J61" r:id="rId321"/>
    <hyperlink ref="D62" r:id="rId322"/>
    <hyperlink ref="F62" r:id="rId323"/>
    <hyperlink ref="J62" r:id="rId324"/>
    <hyperlink ref="D64" r:id="rId325"/>
    <hyperlink ref="F64" r:id="rId326"/>
    <hyperlink ref="J64" r:id="rId327"/>
    <hyperlink ref="D69" r:id="rId328"/>
    <hyperlink ref="J69" r:id="rId329"/>
    <hyperlink ref="D70" r:id="rId330"/>
    <hyperlink ref="F70" r:id="rId331"/>
    <hyperlink ref="J70" r:id="rId332"/>
    <hyperlink ref="D71" r:id="rId333"/>
    <hyperlink ref="F71" r:id="rId334"/>
    <hyperlink ref="J71" r:id="rId335"/>
    <hyperlink ref="D78" r:id="rId336"/>
    <hyperlink ref="F78" r:id="rId337"/>
    <hyperlink ref="J78" r:id="rId338"/>
    <hyperlink ref="D79" r:id="rId339"/>
    <hyperlink ref="F79" r:id="rId340"/>
    <hyperlink ref="J79" r:id="rId341"/>
    <hyperlink ref="D80" r:id="rId342"/>
    <hyperlink ref="F80" r:id="rId343"/>
    <hyperlink ref="J80" r:id="rId344"/>
    <hyperlink ref="D68" r:id="rId345"/>
    <hyperlink ref="F38" r:id="rId346"/>
    <hyperlink ref="J38" r:id="rId347"/>
    <hyperlink ref="F63" r:id="rId348"/>
    <hyperlink ref="J63" r:id="rId349"/>
    <hyperlink ref="F29" r:id="rId350"/>
    <hyperlink ref="J29" r:id="rId351"/>
    <hyperlink ref="J73" r:id="rId352"/>
    <hyperlink ref="J77" r:id="rId353"/>
    <hyperlink ref="F77" r:id="rId354"/>
    <hyperlink ref="D66" r:id="rId355"/>
    <hyperlink ref="F42" r:id="rId356"/>
    <hyperlink ref="J42" r:id="rId357"/>
    <hyperlink ref="J45" r:id="rId358"/>
    <hyperlink ref="F45" r:id="rId359"/>
    <hyperlink ref="F33" r:id="rId360"/>
    <hyperlink ref="J33" r:id="rId361"/>
    <hyperlink ref="J72" r:id="rId362"/>
    <hyperlink ref="D34" r:id="rId363"/>
    <hyperlink ref="F34" r:id="rId364"/>
    <hyperlink ref="D56" r:id="rId365"/>
    <hyperlink ref="D46" r:id="rId366"/>
    <hyperlink ref="F46" r:id="rId367"/>
    <hyperlink ref="D55" r:id="rId368"/>
    <hyperlink ref="D67" r:id="rId369"/>
    <hyperlink ref="F37" r:id="rId370"/>
    <hyperlink ref="J74:J76" r:id="rId371" display="CONTRATO"/>
    <hyperlink ref="F73" r:id="rId372"/>
    <hyperlink ref="F74:F76" r:id="rId373" display="OFERTA"/>
    <hyperlink ref="D33" r:id="rId374"/>
    <hyperlink ref="D42" r:id="rId375"/>
    <hyperlink ref="D45" r:id="rId376"/>
    <hyperlink ref="D63" r:id="rId377"/>
    <hyperlink ref="D77" r:id="rId378"/>
    <hyperlink ref="D73" r:id="rId379"/>
    <hyperlink ref="D74:D76" r:id="rId380" display="DECISION INICIAL"/>
  </hyperlinks>
  <pageMargins left="0.7" right="0.7" top="0.75" bottom="0.75" header="0.3" footer="0.3"/>
  <pageSetup scale="75" orientation="landscape" r:id="rId381"/>
  <legacyDrawing r:id="rId3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Procesos 2010</vt:lpstr>
      <vt:lpstr>Procesos 2011</vt:lpstr>
      <vt:lpstr>Procesos 2012</vt:lpstr>
      <vt:lpstr>Procesos 2013</vt:lpstr>
      <vt:lpstr>Procesos 2014</vt:lpstr>
      <vt:lpstr>Procesos 2015</vt:lpstr>
      <vt:lpstr>Procesos 2016</vt:lpstr>
      <vt:lpstr>Procesos 2016 - Art 40 LCA</vt:lpstr>
      <vt:lpstr>Procesos 2017 - Art 40 LCA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Daniela Jarquín Arguedas</dc:creator>
  <cp:lastModifiedBy>Ana Daniela Jarquín Arguedas</cp:lastModifiedBy>
  <cp:lastPrinted>2017-11-29T19:25:57Z</cp:lastPrinted>
  <dcterms:created xsi:type="dcterms:W3CDTF">2012-06-18T23:17:51Z</dcterms:created>
  <dcterms:modified xsi:type="dcterms:W3CDTF">2017-12-04T22:52:33Z</dcterms:modified>
</cp:coreProperties>
</file>