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1518B697-7315-4565-807D-5C5D3664FE0F}" xr6:coauthVersionLast="40" xr6:coauthVersionMax="40" xr10:uidLastSave="{00000000-0000-0000-0000-000000000000}"/>
  <bookViews>
    <workbookView xWindow="240" yWindow="108" windowWidth="14808" windowHeight="6804" activeTab="2" xr2:uid="{00000000-000D-0000-FFFF-FFFF00000000}"/>
  </bookViews>
  <sheets>
    <sheet name="Instructivo" sheetId="1" r:id="rId1"/>
    <sheet name="Parámetros" sheetId="2" r:id="rId2"/>
    <sheet name="Registros" sheetId="4" r:id="rId3"/>
    <sheet name="BD" sheetId="5" state="hidden" r:id="rId4"/>
  </sheets>
  <definedNames>
    <definedName name="_xlnm._FilterDatabase" localSheetId="2" hidden="1">Registros!$D$17:$N$368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67" i="4" l="1"/>
  <c r="V360" i="4"/>
  <c r="V353" i="4"/>
  <c r="V346" i="4"/>
  <c r="V338" i="4"/>
  <c r="V331" i="4"/>
  <c r="V324" i="4"/>
  <c r="V317" i="4"/>
  <c r="V310" i="4"/>
  <c r="V300" i="4"/>
  <c r="V293" i="4"/>
  <c r="V286" i="4"/>
  <c r="V279" i="4"/>
  <c r="V272" i="4"/>
  <c r="V265" i="4"/>
  <c r="V258" i="4"/>
  <c r="V250" i="4"/>
  <c r="V243" i="4"/>
  <c r="V236" i="4"/>
  <c r="V229" i="4"/>
  <c r="V222" i="4"/>
  <c r="V212" i="4"/>
  <c r="V205" i="4"/>
  <c r="V198" i="4"/>
  <c r="V191" i="4"/>
  <c r="V184" i="4"/>
  <c r="V177" i="4"/>
  <c r="V170" i="4"/>
  <c r="V161" i="4"/>
  <c r="V154" i="4"/>
  <c r="V147" i="4"/>
  <c r="V139" i="4"/>
  <c r="V132" i="4"/>
  <c r="V125" i="4"/>
  <c r="V118" i="4"/>
  <c r="V109" i="4"/>
  <c r="V102" i="4" s="1"/>
  <c r="V111" i="4"/>
  <c r="V95" i="4"/>
  <c r="V87" i="4"/>
  <c r="V80" i="4"/>
  <c r="V72" i="4"/>
  <c r="V73" i="4"/>
  <c r="V74" i="4"/>
  <c r="V65" i="4"/>
  <c r="V57" i="4"/>
  <c r="V50" i="4"/>
  <c r="V49" i="4" s="1"/>
  <c r="V41" i="4"/>
  <c r="V34" i="4"/>
  <c r="V27" i="4"/>
  <c r="V366" i="4"/>
  <c r="V365" i="4"/>
  <c r="V364" i="4"/>
  <c r="V363" i="4"/>
  <c r="V362" i="4"/>
  <c r="V361" i="4"/>
  <c r="V359" i="4"/>
  <c r="V358" i="4"/>
  <c r="V357" i="4"/>
  <c r="V356" i="4"/>
  <c r="V355" i="4"/>
  <c r="V354" i="4"/>
  <c r="V352" i="4"/>
  <c r="V351" i="4"/>
  <c r="V350" i="4"/>
  <c r="V349" i="4"/>
  <c r="V348" i="4"/>
  <c r="V347" i="4"/>
  <c r="V344" i="4"/>
  <c r="V343" i="4"/>
  <c r="V342" i="4"/>
  <c r="V341" i="4"/>
  <c r="V340" i="4"/>
  <c r="V339" i="4"/>
  <c r="V337" i="4"/>
  <c r="V336" i="4"/>
  <c r="V335" i="4"/>
  <c r="V334" i="4"/>
  <c r="V333" i="4"/>
  <c r="V332" i="4"/>
  <c r="V330" i="4"/>
  <c r="V329" i="4"/>
  <c r="V328" i="4"/>
  <c r="V327" i="4"/>
  <c r="V326" i="4"/>
  <c r="V325" i="4"/>
  <c r="V323" i="4"/>
  <c r="V322" i="4"/>
  <c r="V321" i="4"/>
  <c r="V320" i="4"/>
  <c r="V319" i="4"/>
  <c r="V318" i="4"/>
  <c r="V316" i="4"/>
  <c r="V315" i="4"/>
  <c r="V314" i="4"/>
  <c r="V313" i="4"/>
  <c r="V312" i="4"/>
  <c r="V311" i="4"/>
  <c r="V309" i="4"/>
  <c r="V308" i="4"/>
  <c r="V307" i="4"/>
  <c r="V306" i="4"/>
  <c r="V305" i="4"/>
  <c r="V304" i="4"/>
  <c r="V303" i="4"/>
  <c r="V302" i="4"/>
  <c r="V301" i="4"/>
  <c r="V299" i="4"/>
  <c r="V298" i="4"/>
  <c r="V297" i="4"/>
  <c r="V296" i="4"/>
  <c r="V295" i="4"/>
  <c r="V294" i="4"/>
  <c r="V292" i="4"/>
  <c r="V291" i="4"/>
  <c r="V290" i="4"/>
  <c r="V289" i="4"/>
  <c r="V288" i="4"/>
  <c r="V287" i="4"/>
  <c r="V285" i="4"/>
  <c r="V284" i="4"/>
  <c r="V283" i="4"/>
  <c r="V282" i="4"/>
  <c r="V281" i="4"/>
  <c r="V280" i="4"/>
  <c r="V278" i="4"/>
  <c r="V277" i="4"/>
  <c r="V276" i="4"/>
  <c r="V275" i="4"/>
  <c r="V274" i="4"/>
  <c r="V273" i="4"/>
  <c r="V271" i="4"/>
  <c r="V270" i="4"/>
  <c r="V269" i="4"/>
  <c r="V268" i="4"/>
  <c r="V267" i="4"/>
  <c r="V266" i="4"/>
  <c r="V264" i="4"/>
  <c r="V263" i="4"/>
  <c r="V262" i="4"/>
  <c r="V261" i="4"/>
  <c r="V260" i="4"/>
  <c r="V259" i="4"/>
  <c r="V256" i="4"/>
  <c r="V255" i="4"/>
  <c r="V254" i="4"/>
  <c r="V253" i="4"/>
  <c r="V252" i="4"/>
  <c r="V251" i="4"/>
  <c r="V249" i="4"/>
  <c r="V248" i="4"/>
  <c r="V247" i="4"/>
  <c r="V246" i="4"/>
  <c r="V245" i="4"/>
  <c r="V244" i="4"/>
  <c r="V242" i="4"/>
  <c r="V241" i="4"/>
  <c r="V240" i="4"/>
  <c r="V239" i="4"/>
  <c r="V238" i="4"/>
  <c r="V237" i="4"/>
  <c r="V235" i="4"/>
  <c r="V234" i="4"/>
  <c r="V233" i="4"/>
  <c r="V232" i="4"/>
  <c r="V231" i="4"/>
  <c r="V230" i="4"/>
  <c r="V228" i="4"/>
  <c r="V227" i="4"/>
  <c r="V226" i="4"/>
  <c r="V225" i="4"/>
  <c r="V224" i="4"/>
  <c r="V223" i="4"/>
  <c r="V221" i="4"/>
  <c r="V220" i="4"/>
  <c r="V219" i="4"/>
  <c r="V218" i="4"/>
  <c r="V217" i="4"/>
  <c r="V216" i="4"/>
  <c r="V215" i="4"/>
  <c r="V214" i="4"/>
  <c r="V213" i="4"/>
  <c r="V211" i="4"/>
  <c r="V210" i="4"/>
  <c r="V209" i="4"/>
  <c r="V208" i="4"/>
  <c r="V207" i="4"/>
  <c r="V206" i="4"/>
  <c r="V204" i="4"/>
  <c r="V203" i="4"/>
  <c r="V202" i="4"/>
  <c r="V201" i="4"/>
  <c r="V200" i="4"/>
  <c r="V199" i="4"/>
  <c r="V197" i="4"/>
  <c r="V196" i="4"/>
  <c r="V195" i="4"/>
  <c r="V194" i="4"/>
  <c r="V193" i="4"/>
  <c r="V192" i="4"/>
  <c r="V190" i="4"/>
  <c r="V189" i="4"/>
  <c r="V188" i="4"/>
  <c r="V187" i="4"/>
  <c r="V186" i="4"/>
  <c r="V185" i="4"/>
  <c r="V183" i="4"/>
  <c r="V182" i="4"/>
  <c r="V181" i="4"/>
  <c r="V180" i="4"/>
  <c r="V179" i="4"/>
  <c r="V178" i="4"/>
  <c r="V176" i="4"/>
  <c r="V175" i="4"/>
  <c r="V174" i="4"/>
  <c r="V173" i="4"/>
  <c r="V172" i="4"/>
  <c r="V171" i="4"/>
  <c r="V167" i="4"/>
  <c r="V166" i="4"/>
  <c r="V165" i="4"/>
  <c r="V164" i="4"/>
  <c r="V163" i="4"/>
  <c r="V162" i="4"/>
  <c r="V160" i="4"/>
  <c r="V159" i="4"/>
  <c r="V158" i="4"/>
  <c r="V157" i="4"/>
  <c r="V156" i="4"/>
  <c r="V155" i="4"/>
  <c r="V153" i="4"/>
  <c r="V152" i="4"/>
  <c r="V151" i="4"/>
  <c r="V150" i="4"/>
  <c r="V149" i="4"/>
  <c r="V148" i="4"/>
  <c r="V146" i="4"/>
  <c r="V145" i="4"/>
  <c r="V144" i="4"/>
  <c r="V143" i="4"/>
  <c r="V142" i="4"/>
  <c r="V141" i="4"/>
  <c r="V140" i="4"/>
  <c r="V138" i="4"/>
  <c r="V137" i="4"/>
  <c r="V136" i="4"/>
  <c r="V135" i="4"/>
  <c r="V134" i="4"/>
  <c r="V133" i="4"/>
  <c r="V131" i="4"/>
  <c r="V130" i="4"/>
  <c r="V129" i="4"/>
  <c r="V128" i="4"/>
  <c r="V127" i="4"/>
  <c r="V126" i="4"/>
  <c r="V124" i="4"/>
  <c r="V123" i="4"/>
  <c r="V122" i="4"/>
  <c r="V121" i="4"/>
  <c r="V120" i="4"/>
  <c r="V119" i="4"/>
  <c r="V117" i="4"/>
  <c r="V116" i="4"/>
  <c r="V115" i="4"/>
  <c r="V114" i="4"/>
  <c r="V113" i="4"/>
  <c r="V112" i="4"/>
  <c r="V108" i="4"/>
  <c r="V107" i="4"/>
  <c r="V106" i="4"/>
  <c r="V105" i="4"/>
  <c r="V104" i="4"/>
  <c r="V103" i="4"/>
  <c r="V101" i="4"/>
  <c r="V100" i="4"/>
  <c r="V99" i="4"/>
  <c r="V98" i="4"/>
  <c r="V97" i="4"/>
  <c r="V96" i="4"/>
  <c r="V93" i="4"/>
  <c r="V92" i="4"/>
  <c r="V91" i="4"/>
  <c r="V90" i="4"/>
  <c r="V89" i="4"/>
  <c r="V88" i="4"/>
  <c r="V86" i="4"/>
  <c r="V85" i="4"/>
  <c r="V84" i="4"/>
  <c r="V83" i="4"/>
  <c r="V82" i="4"/>
  <c r="V81" i="4"/>
  <c r="V78" i="4"/>
  <c r="V77" i="4"/>
  <c r="V76" i="4"/>
  <c r="V75" i="4"/>
  <c r="V71" i="4"/>
  <c r="V70" i="4"/>
  <c r="V69" i="4"/>
  <c r="V68" i="4"/>
  <c r="V67" i="4"/>
  <c r="V66" i="4"/>
  <c r="V63" i="4"/>
  <c r="V62" i="4"/>
  <c r="V61" i="4"/>
  <c r="V60" i="4"/>
  <c r="V59" i="4"/>
  <c r="V58" i="4"/>
  <c r="V56" i="4"/>
  <c r="V55" i="4"/>
  <c r="V54" i="4"/>
  <c r="V53" i="4"/>
  <c r="V52" i="4"/>
  <c r="V51" i="4"/>
  <c r="V47" i="4"/>
  <c r="V46" i="4"/>
  <c r="V45" i="4"/>
  <c r="V44" i="4"/>
  <c r="V43" i="4"/>
  <c r="V42" i="4"/>
  <c r="V40" i="4"/>
  <c r="V39" i="4"/>
  <c r="V38" i="4"/>
  <c r="V37" i="4"/>
  <c r="V36" i="4"/>
  <c r="V35" i="4"/>
  <c r="V33" i="4"/>
  <c r="V32" i="4"/>
  <c r="V31" i="4"/>
  <c r="V30" i="4"/>
  <c r="V29" i="4"/>
  <c r="V28" i="4"/>
  <c r="V26" i="4"/>
  <c r="V25" i="4"/>
  <c r="V24" i="4"/>
  <c r="V23" i="4"/>
  <c r="V22" i="4"/>
  <c r="V21" i="4"/>
  <c r="V20" i="4" s="1"/>
  <c r="V345" i="4" l="1"/>
  <c r="V257" i="4"/>
  <c r="V169" i="4"/>
  <c r="V110" i="4"/>
  <c r="V94" i="4"/>
  <c r="V79" i="4"/>
  <c r="V64" i="4"/>
  <c r="V48" i="4" s="1"/>
  <c r="V19" i="4" s="1"/>
  <c r="O367" i="4"/>
  <c r="O366" i="4"/>
  <c r="U366" i="4" s="1"/>
  <c r="O365" i="4"/>
  <c r="U365" i="4" s="1"/>
  <c r="O364" i="4"/>
  <c r="U364" i="4" s="1"/>
  <c r="O363" i="4"/>
  <c r="U363" i="4" s="1"/>
  <c r="O362" i="4"/>
  <c r="U362" i="4" s="1"/>
  <c r="O361" i="4"/>
  <c r="U361" i="4" s="1"/>
  <c r="O359" i="4"/>
  <c r="U359" i="4" s="1"/>
  <c r="O358" i="4"/>
  <c r="U358" i="4" s="1"/>
  <c r="O357" i="4"/>
  <c r="U357" i="4" s="1"/>
  <c r="O356" i="4"/>
  <c r="U356" i="4" s="1"/>
  <c r="O355" i="4"/>
  <c r="U355" i="4" s="1"/>
  <c r="O354" i="4"/>
  <c r="U354" i="4" s="1"/>
  <c r="O352" i="4"/>
  <c r="U352" i="4" s="1"/>
  <c r="O351" i="4"/>
  <c r="U351" i="4" s="1"/>
  <c r="O350" i="4"/>
  <c r="U350" i="4" s="1"/>
  <c r="O349" i="4"/>
  <c r="U349" i="4" s="1"/>
  <c r="O348" i="4"/>
  <c r="U348" i="4" s="1"/>
  <c r="O347" i="4"/>
  <c r="U347" i="4" s="1"/>
  <c r="O344" i="4"/>
  <c r="U344" i="4" s="1"/>
  <c r="O343" i="4"/>
  <c r="U343" i="4" s="1"/>
  <c r="O342" i="4"/>
  <c r="U342" i="4" s="1"/>
  <c r="O341" i="4"/>
  <c r="U341" i="4" s="1"/>
  <c r="O340" i="4"/>
  <c r="U340" i="4" s="1"/>
  <c r="O339" i="4"/>
  <c r="O337" i="4"/>
  <c r="U337" i="4" s="1"/>
  <c r="O336" i="4"/>
  <c r="U336" i="4" s="1"/>
  <c r="O335" i="4"/>
  <c r="U335" i="4" s="1"/>
  <c r="O334" i="4"/>
  <c r="U334" i="4" s="1"/>
  <c r="O333" i="4"/>
  <c r="U333" i="4" s="1"/>
  <c r="O332" i="4"/>
  <c r="U332" i="4" s="1"/>
  <c r="O330" i="4"/>
  <c r="U330" i="4" s="1"/>
  <c r="O329" i="4"/>
  <c r="U329" i="4" s="1"/>
  <c r="O328" i="4"/>
  <c r="U328" i="4" s="1"/>
  <c r="O327" i="4"/>
  <c r="U327" i="4" s="1"/>
  <c r="O326" i="4"/>
  <c r="U326" i="4" s="1"/>
  <c r="O325" i="4"/>
  <c r="U325" i="4" s="1"/>
  <c r="O323" i="4"/>
  <c r="U323" i="4" s="1"/>
  <c r="O322" i="4"/>
  <c r="U322" i="4" s="1"/>
  <c r="O321" i="4"/>
  <c r="U321" i="4" s="1"/>
  <c r="O320" i="4"/>
  <c r="U320" i="4" s="1"/>
  <c r="O319" i="4"/>
  <c r="U319" i="4" s="1"/>
  <c r="O318" i="4"/>
  <c r="U318" i="4" s="1"/>
  <c r="O316" i="4"/>
  <c r="U316" i="4" s="1"/>
  <c r="O315" i="4"/>
  <c r="U315" i="4" s="1"/>
  <c r="O314" i="4"/>
  <c r="U314" i="4" s="1"/>
  <c r="O313" i="4"/>
  <c r="U313" i="4" s="1"/>
  <c r="O312" i="4"/>
  <c r="U312" i="4" s="1"/>
  <c r="O311" i="4"/>
  <c r="U311" i="4" s="1"/>
  <c r="O309" i="4"/>
  <c r="U309" i="4" s="1"/>
  <c r="O308" i="4"/>
  <c r="U308" i="4" s="1"/>
  <c r="O307" i="4"/>
  <c r="U307" i="4" s="1"/>
  <c r="O306" i="4"/>
  <c r="U306" i="4" s="1"/>
  <c r="O305" i="4"/>
  <c r="U305" i="4" s="1"/>
  <c r="O304" i="4"/>
  <c r="U304" i="4" s="1"/>
  <c r="O303" i="4"/>
  <c r="U303" i="4" s="1"/>
  <c r="O302" i="4"/>
  <c r="U302" i="4" s="1"/>
  <c r="O301" i="4"/>
  <c r="U301" i="4" s="1"/>
  <c r="O299" i="4"/>
  <c r="U299" i="4" s="1"/>
  <c r="O298" i="4"/>
  <c r="U298" i="4" s="1"/>
  <c r="O297" i="4"/>
  <c r="U297" i="4" s="1"/>
  <c r="O296" i="4"/>
  <c r="U296" i="4" s="1"/>
  <c r="O295" i="4"/>
  <c r="U295" i="4" s="1"/>
  <c r="O294" i="4"/>
  <c r="U294" i="4" s="1"/>
  <c r="O292" i="4"/>
  <c r="U292" i="4" s="1"/>
  <c r="O291" i="4"/>
  <c r="U291" i="4" s="1"/>
  <c r="O290" i="4"/>
  <c r="U290" i="4" s="1"/>
  <c r="O289" i="4"/>
  <c r="U289" i="4" s="1"/>
  <c r="O288" i="4"/>
  <c r="U288" i="4" s="1"/>
  <c r="O287" i="4"/>
  <c r="U287" i="4" s="1"/>
  <c r="O285" i="4"/>
  <c r="U285" i="4" s="1"/>
  <c r="O284" i="4"/>
  <c r="U284" i="4" s="1"/>
  <c r="O283" i="4"/>
  <c r="U283" i="4" s="1"/>
  <c r="O282" i="4"/>
  <c r="U282" i="4" s="1"/>
  <c r="O281" i="4"/>
  <c r="U281" i="4" s="1"/>
  <c r="O280" i="4"/>
  <c r="U280" i="4" s="1"/>
  <c r="O278" i="4"/>
  <c r="U278" i="4" s="1"/>
  <c r="O277" i="4"/>
  <c r="U277" i="4" s="1"/>
  <c r="O276" i="4"/>
  <c r="U276" i="4" s="1"/>
  <c r="O275" i="4"/>
  <c r="U275" i="4" s="1"/>
  <c r="O274" i="4"/>
  <c r="U274" i="4" s="1"/>
  <c r="O273" i="4"/>
  <c r="U273" i="4" s="1"/>
  <c r="O271" i="4"/>
  <c r="U271" i="4" s="1"/>
  <c r="O270" i="4"/>
  <c r="U270" i="4" s="1"/>
  <c r="O269" i="4"/>
  <c r="U269" i="4" s="1"/>
  <c r="O268" i="4"/>
  <c r="U268" i="4" s="1"/>
  <c r="O267" i="4"/>
  <c r="U267" i="4" s="1"/>
  <c r="O266" i="4"/>
  <c r="U266" i="4" s="1"/>
  <c r="O264" i="4"/>
  <c r="U264" i="4" s="1"/>
  <c r="O263" i="4"/>
  <c r="U263" i="4" s="1"/>
  <c r="O262" i="4"/>
  <c r="U262" i="4" s="1"/>
  <c r="O261" i="4"/>
  <c r="U261" i="4" s="1"/>
  <c r="O260" i="4"/>
  <c r="U260" i="4" s="1"/>
  <c r="O259" i="4"/>
  <c r="U259" i="4" s="1"/>
  <c r="O256" i="4"/>
  <c r="U256" i="4" s="1"/>
  <c r="O255" i="4"/>
  <c r="U255" i="4" s="1"/>
  <c r="O254" i="4"/>
  <c r="U254" i="4" s="1"/>
  <c r="O253" i="4"/>
  <c r="U253" i="4" s="1"/>
  <c r="O252" i="4"/>
  <c r="U252" i="4" s="1"/>
  <c r="O251" i="4"/>
  <c r="U251" i="4" s="1"/>
  <c r="O249" i="4"/>
  <c r="U249" i="4" s="1"/>
  <c r="O248" i="4"/>
  <c r="U248" i="4" s="1"/>
  <c r="O247" i="4"/>
  <c r="U247" i="4" s="1"/>
  <c r="O246" i="4"/>
  <c r="U246" i="4" s="1"/>
  <c r="O245" i="4"/>
  <c r="U245" i="4" s="1"/>
  <c r="O244" i="4"/>
  <c r="U244" i="4" s="1"/>
  <c r="O242" i="4"/>
  <c r="U242" i="4" s="1"/>
  <c r="O241" i="4"/>
  <c r="U241" i="4" s="1"/>
  <c r="O240" i="4"/>
  <c r="U240" i="4" s="1"/>
  <c r="O239" i="4"/>
  <c r="U239" i="4" s="1"/>
  <c r="O238" i="4"/>
  <c r="U238" i="4" s="1"/>
  <c r="O237" i="4"/>
  <c r="U237" i="4" s="1"/>
  <c r="O235" i="4"/>
  <c r="U235" i="4" s="1"/>
  <c r="O234" i="4"/>
  <c r="U234" i="4" s="1"/>
  <c r="O233" i="4"/>
  <c r="U233" i="4" s="1"/>
  <c r="O232" i="4"/>
  <c r="U232" i="4" s="1"/>
  <c r="O231" i="4"/>
  <c r="U231" i="4" s="1"/>
  <c r="O230" i="4"/>
  <c r="U230" i="4" s="1"/>
  <c r="O228" i="4"/>
  <c r="U228" i="4" s="1"/>
  <c r="O227" i="4"/>
  <c r="U227" i="4" s="1"/>
  <c r="O226" i="4"/>
  <c r="U226" i="4" s="1"/>
  <c r="O225" i="4"/>
  <c r="U225" i="4" s="1"/>
  <c r="O224" i="4"/>
  <c r="U224" i="4" s="1"/>
  <c r="O223" i="4"/>
  <c r="U223" i="4" s="1"/>
  <c r="O221" i="4"/>
  <c r="U221" i="4" s="1"/>
  <c r="O220" i="4"/>
  <c r="U220" i="4" s="1"/>
  <c r="O219" i="4"/>
  <c r="U219" i="4" s="1"/>
  <c r="O217" i="4"/>
  <c r="U217" i="4" s="1"/>
  <c r="O216" i="4"/>
  <c r="U216" i="4" s="1"/>
  <c r="O215" i="4"/>
  <c r="U215" i="4" s="1"/>
  <c r="O214" i="4"/>
  <c r="U214" i="4" s="1"/>
  <c r="O213" i="4"/>
  <c r="U213" i="4" s="1"/>
  <c r="O211" i="4"/>
  <c r="U211" i="4" s="1"/>
  <c r="O210" i="4"/>
  <c r="U210" i="4" s="1"/>
  <c r="O209" i="4"/>
  <c r="U209" i="4" s="1"/>
  <c r="O208" i="4"/>
  <c r="U208" i="4" s="1"/>
  <c r="O207" i="4"/>
  <c r="U207" i="4" s="1"/>
  <c r="O206" i="4"/>
  <c r="U206" i="4" s="1"/>
  <c r="O204" i="4"/>
  <c r="U204" i="4" s="1"/>
  <c r="O203" i="4"/>
  <c r="U203" i="4" s="1"/>
  <c r="O202" i="4"/>
  <c r="U202" i="4" s="1"/>
  <c r="O201" i="4"/>
  <c r="U201" i="4" s="1"/>
  <c r="O200" i="4"/>
  <c r="U200" i="4" s="1"/>
  <c r="O199" i="4"/>
  <c r="U199" i="4" s="1"/>
  <c r="O197" i="4"/>
  <c r="U197" i="4" s="1"/>
  <c r="O196" i="4"/>
  <c r="U196" i="4" s="1"/>
  <c r="O195" i="4"/>
  <c r="U195" i="4" s="1"/>
  <c r="O194" i="4"/>
  <c r="U194" i="4" s="1"/>
  <c r="O193" i="4"/>
  <c r="U193" i="4" s="1"/>
  <c r="O192" i="4"/>
  <c r="U192" i="4" s="1"/>
  <c r="O190" i="4"/>
  <c r="U190" i="4" s="1"/>
  <c r="O189" i="4"/>
  <c r="U189" i="4" s="1"/>
  <c r="O188" i="4"/>
  <c r="U188" i="4" s="1"/>
  <c r="O187" i="4"/>
  <c r="U187" i="4" s="1"/>
  <c r="O186" i="4"/>
  <c r="U186" i="4" s="1"/>
  <c r="O185" i="4"/>
  <c r="U185" i="4" s="1"/>
  <c r="O183" i="4"/>
  <c r="U183" i="4" s="1"/>
  <c r="O182" i="4"/>
  <c r="U182" i="4" s="1"/>
  <c r="O181" i="4"/>
  <c r="U181" i="4" s="1"/>
  <c r="O180" i="4"/>
  <c r="U180" i="4" s="1"/>
  <c r="O179" i="4"/>
  <c r="U179" i="4" s="1"/>
  <c r="O178" i="4"/>
  <c r="U178" i="4" s="1"/>
  <c r="O176" i="4"/>
  <c r="U176" i="4" s="1"/>
  <c r="O175" i="4"/>
  <c r="U175" i="4" s="1"/>
  <c r="O174" i="4"/>
  <c r="U174" i="4" s="1"/>
  <c r="O173" i="4"/>
  <c r="U173" i="4" s="1"/>
  <c r="O172" i="4"/>
  <c r="U172" i="4" s="1"/>
  <c r="O171" i="4"/>
  <c r="U171" i="4" s="1"/>
  <c r="O167" i="4"/>
  <c r="U167" i="4" s="1"/>
  <c r="O166" i="4"/>
  <c r="U166" i="4" s="1"/>
  <c r="O165" i="4"/>
  <c r="U165" i="4" s="1"/>
  <c r="O164" i="4"/>
  <c r="U164" i="4" s="1"/>
  <c r="O163" i="4"/>
  <c r="U163" i="4" s="1"/>
  <c r="O162" i="4"/>
  <c r="U162" i="4" s="1"/>
  <c r="O160" i="4"/>
  <c r="U160" i="4" s="1"/>
  <c r="O159" i="4"/>
  <c r="U159" i="4" s="1"/>
  <c r="O158" i="4"/>
  <c r="U158" i="4" s="1"/>
  <c r="O157" i="4"/>
  <c r="U157" i="4" s="1"/>
  <c r="O156" i="4"/>
  <c r="U156" i="4" s="1"/>
  <c r="O155" i="4"/>
  <c r="U155" i="4" s="1"/>
  <c r="O153" i="4"/>
  <c r="U153" i="4" s="1"/>
  <c r="O152" i="4"/>
  <c r="U152" i="4" s="1"/>
  <c r="O151" i="4"/>
  <c r="U151" i="4" s="1"/>
  <c r="O150" i="4"/>
  <c r="U150" i="4" s="1"/>
  <c r="O149" i="4"/>
  <c r="U149" i="4" s="1"/>
  <c r="O148" i="4"/>
  <c r="U148" i="4" s="1"/>
  <c r="O146" i="4"/>
  <c r="U146" i="4" s="1"/>
  <c r="O145" i="4"/>
  <c r="U145" i="4" s="1"/>
  <c r="O144" i="4"/>
  <c r="U144" i="4" s="1"/>
  <c r="O143" i="4"/>
  <c r="U143" i="4" s="1"/>
  <c r="O142" i="4"/>
  <c r="U142" i="4" s="1"/>
  <c r="O141" i="4"/>
  <c r="U141" i="4" s="1"/>
  <c r="O140" i="4"/>
  <c r="U140" i="4" s="1"/>
  <c r="O138" i="4"/>
  <c r="U138" i="4" s="1"/>
  <c r="O137" i="4"/>
  <c r="U137" i="4" s="1"/>
  <c r="O136" i="4"/>
  <c r="U136" i="4" s="1"/>
  <c r="O135" i="4"/>
  <c r="U135" i="4" s="1"/>
  <c r="O134" i="4"/>
  <c r="U134" i="4" s="1"/>
  <c r="O133" i="4"/>
  <c r="U133" i="4" s="1"/>
  <c r="O131" i="4"/>
  <c r="U131" i="4" s="1"/>
  <c r="O130" i="4"/>
  <c r="U130" i="4" s="1"/>
  <c r="O129" i="4"/>
  <c r="U129" i="4" s="1"/>
  <c r="O128" i="4"/>
  <c r="U128" i="4" s="1"/>
  <c r="O127" i="4"/>
  <c r="U127" i="4" s="1"/>
  <c r="O126" i="4"/>
  <c r="U126" i="4" s="1"/>
  <c r="O124" i="4"/>
  <c r="U124" i="4" s="1"/>
  <c r="O123" i="4"/>
  <c r="U123" i="4" s="1"/>
  <c r="O122" i="4"/>
  <c r="U122" i="4" s="1"/>
  <c r="O121" i="4"/>
  <c r="U121" i="4" s="1"/>
  <c r="O120" i="4"/>
  <c r="U120" i="4" s="1"/>
  <c r="O119" i="4"/>
  <c r="U119" i="4" s="1"/>
  <c r="O117" i="4"/>
  <c r="U117" i="4" s="1"/>
  <c r="O116" i="4"/>
  <c r="U116" i="4" s="1"/>
  <c r="O115" i="4"/>
  <c r="U115" i="4" s="1"/>
  <c r="O114" i="4"/>
  <c r="U114" i="4" s="1"/>
  <c r="O113" i="4"/>
  <c r="U113" i="4" s="1"/>
  <c r="O112" i="4"/>
  <c r="U112" i="4" s="1"/>
  <c r="O109" i="4"/>
  <c r="O108" i="4"/>
  <c r="U108" i="4" s="1"/>
  <c r="O107" i="4"/>
  <c r="U107" i="4" s="1"/>
  <c r="O106" i="4"/>
  <c r="U106" i="4" s="1"/>
  <c r="O105" i="4"/>
  <c r="U105" i="4" s="1"/>
  <c r="O104" i="4"/>
  <c r="U104" i="4" s="1"/>
  <c r="O103" i="4"/>
  <c r="U103" i="4" s="1"/>
  <c r="O101" i="4"/>
  <c r="U101" i="4" s="1"/>
  <c r="O100" i="4"/>
  <c r="U100" i="4" s="1"/>
  <c r="O99" i="4"/>
  <c r="U99" i="4" s="1"/>
  <c r="O98" i="4"/>
  <c r="U98" i="4" s="1"/>
  <c r="O97" i="4"/>
  <c r="U97" i="4" s="1"/>
  <c r="O96" i="4"/>
  <c r="U96" i="4" s="1"/>
  <c r="O93" i="4"/>
  <c r="U93" i="4" s="1"/>
  <c r="O92" i="4"/>
  <c r="U92" i="4" s="1"/>
  <c r="O91" i="4"/>
  <c r="U91" i="4" s="1"/>
  <c r="O90" i="4"/>
  <c r="U90" i="4" s="1"/>
  <c r="O89" i="4"/>
  <c r="U89" i="4" s="1"/>
  <c r="O88" i="4"/>
  <c r="U88" i="4" s="1"/>
  <c r="O86" i="4"/>
  <c r="U86" i="4" s="1"/>
  <c r="O85" i="4"/>
  <c r="U85" i="4" s="1"/>
  <c r="O84" i="4"/>
  <c r="U84" i="4" s="1"/>
  <c r="O83" i="4"/>
  <c r="U83" i="4" s="1"/>
  <c r="O82" i="4"/>
  <c r="U82" i="4" s="1"/>
  <c r="O81" i="4"/>
  <c r="U81" i="4" s="1"/>
  <c r="O78" i="4"/>
  <c r="U78" i="4" s="1"/>
  <c r="O77" i="4"/>
  <c r="U77" i="4" s="1"/>
  <c r="O76" i="4"/>
  <c r="U76" i="4" s="1"/>
  <c r="O75" i="4"/>
  <c r="U75" i="4" s="1"/>
  <c r="O74" i="4"/>
  <c r="U74" i="4" s="1"/>
  <c r="O73" i="4"/>
  <c r="U73" i="4" s="1"/>
  <c r="O71" i="4"/>
  <c r="U71" i="4" s="1"/>
  <c r="O70" i="4"/>
  <c r="U70" i="4" s="1"/>
  <c r="O69" i="4"/>
  <c r="U69" i="4" s="1"/>
  <c r="O68" i="4"/>
  <c r="U68" i="4" s="1"/>
  <c r="O67" i="4"/>
  <c r="U67" i="4" s="1"/>
  <c r="O66" i="4"/>
  <c r="U66" i="4" s="1"/>
  <c r="O63" i="4"/>
  <c r="U63" i="4" s="1"/>
  <c r="O62" i="4"/>
  <c r="U62" i="4" s="1"/>
  <c r="O61" i="4"/>
  <c r="U61" i="4" s="1"/>
  <c r="O60" i="4"/>
  <c r="U60" i="4" s="1"/>
  <c r="O59" i="4"/>
  <c r="U59" i="4" s="1"/>
  <c r="O58" i="4"/>
  <c r="U58" i="4" s="1"/>
  <c r="O56" i="4"/>
  <c r="U56" i="4" s="1"/>
  <c r="O55" i="4"/>
  <c r="U55" i="4" s="1"/>
  <c r="O54" i="4"/>
  <c r="U54" i="4" s="1"/>
  <c r="O53" i="4"/>
  <c r="U53" i="4" s="1"/>
  <c r="O52" i="4"/>
  <c r="U52" i="4" s="1"/>
  <c r="O51" i="4"/>
  <c r="U51" i="4" s="1"/>
  <c r="O47" i="4"/>
  <c r="U47" i="4" s="1"/>
  <c r="O46" i="4"/>
  <c r="U46" i="4" s="1"/>
  <c r="O45" i="4"/>
  <c r="U45" i="4" s="1"/>
  <c r="O44" i="4"/>
  <c r="U44" i="4" s="1"/>
  <c r="O43" i="4"/>
  <c r="U43" i="4" s="1"/>
  <c r="O42" i="4"/>
  <c r="U42" i="4" s="1"/>
  <c r="O40" i="4"/>
  <c r="U40" i="4" s="1"/>
  <c r="O39" i="4"/>
  <c r="U39" i="4" s="1"/>
  <c r="O38" i="4"/>
  <c r="U38" i="4" s="1"/>
  <c r="O37" i="4"/>
  <c r="U37" i="4" s="1"/>
  <c r="O36" i="4"/>
  <c r="U36" i="4" s="1"/>
  <c r="O35" i="4"/>
  <c r="U35" i="4" s="1"/>
  <c r="O33" i="4"/>
  <c r="U33" i="4" s="1"/>
  <c r="O32" i="4"/>
  <c r="U32" i="4" s="1"/>
  <c r="O31" i="4"/>
  <c r="U31" i="4" s="1"/>
  <c r="O30" i="4"/>
  <c r="U30" i="4" s="1"/>
  <c r="O29" i="4"/>
  <c r="U29" i="4" s="1"/>
  <c r="O28" i="4"/>
  <c r="U28" i="4" s="1"/>
  <c r="O26" i="4"/>
  <c r="U26" i="4" s="1"/>
  <c r="O25" i="4"/>
  <c r="U25" i="4" s="1"/>
  <c r="O24" i="4"/>
  <c r="U24" i="4" s="1"/>
  <c r="O23" i="4"/>
  <c r="U23" i="4" s="1"/>
  <c r="O22" i="4"/>
  <c r="U22" i="4" s="1"/>
  <c r="O21" i="4"/>
  <c r="U21" i="4" s="1"/>
  <c r="V168" i="4" l="1"/>
  <c r="F360" i="4"/>
  <c r="G360" i="4"/>
  <c r="I360" i="4"/>
  <c r="J360" i="4"/>
  <c r="F353" i="4"/>
  <c r="G353" i="4"/>
  <c r="I353" i="4"/>
  <c r="J353" i="4"/>
  <c r="F346" i="4"/>
  <c r="F345" i="4" s="1"/>
  <c r="G346" i="4"/>
  <c r="I346" i="4"/>
  <c r="I345" i="4" s="1"/>
  <c r="J346" i="4"/>
  <c r="F338" i="4"/>
  <c r="G338" i="4"/>
  <c r="I338" i="4"/>
  <c r="J338" i="4"/>
  <c r="F331" i="4"/>
  <c r="G331" i="4"/>
  <c r="I331" i="4"/>
  <c r="J331" i="4"/>
  <c r="F324" i="4"/>
  <c r="G324" i="4"/>
  <c r="I324" i="4"/>
  <c r="J324" i="4"/>
  <c r="F317" i="4"/>
  <c r="G317" i="4"/>
  <c r="I317" i="4"/>
  <c r="J317" i="4"/>
  <c r="F310" i="4"/>
  <c r="G310" i="4"/>
  <c r="I310" i="4"/>
  <c r="J310" i="4"/>
  <c r="F300" i="4"/>
  <c r="G300" i="4"/>
  <c r="I300" i="4"/>
  <c r="J300" i="4"/>
  <c r="F293" i="4"/>
  <c r="G293" i="4"/>
  <c r="I293" i="4"/>
  <c r="J293" i="4"/>
  <c r="F286" i="4"/>
  <c r="G286" i="4"/>
  <c r="I286" i="4"/>
  <c r="J286" i="4"/>
  <c r="F279" i="4"/>
  <c r="G279" i="4"/>
  <c r="I279" i="4"/>
  <c r="J279" i="4"/>
  <c r="F272" i="4"/>
  <c r="G272" i="4"/>
  <c r="I272" i="4"/>
  <c r="J272" i="4"/>
  <c r="F265" i="4"/>
  <c r="G265" i="4"/>
  <c r="I265" i="4"/>
  <c r="J265" i="4"/>
  <c r="F258" i="4"/>
  <c r="G258" i="4"/>
  <c r="I258" i="4"/>
  <c r="J258" i="4"/>
  <c r="F250" i="4"/>
  <c r="G250" i="4"/>
  <c r="I250" i="4"/>
  <c r="J250" i="4"/>
  <c r="F243" i="4"/>
  <c r="G243" i="4"/>
  <c r="I243" i="4"/>
  <c r="J243" i="4"/>
  <c r="F236" i="4"/>
  <c r="G236" i="4"/>
  <c r="I236" i="4"/>
  <c r="J236" i="4"/>
  <c r="F229" i="4"/>
  <c r="G229" i="4"/>
  <c r="I229" i="4"/>
  <c r="J229" i="4"/>
  <c r="F222" i="4"/>
  <c r="G222" i="4"/>
  <c r="I222" i="4"/>
  <c r="J222" i="4"/>
  <c r="F218" i="4"/>
  <c r="G218" i="4"/>
  <c r="I218" i="4"/>
  <c r="I212" i="4" s="1"/>
  <c r="J218" i="4"/>
  <c r="J212" i="4" s="1"/>
  <c r="F212" i="4"/>
  <c r="G212" i="4"/>
  <c r="F205" i="4"/>
  <c r="G205" i="4"/>
  <c r="O205" i="4" s="1"/>
  <c r="I205" i="4"/>
  <c r="J205" i="4"/>
  <c r="F198" i="4"/>
  <c r="G198" i="4"/>
  <c r="O198" i="4" s="1"/>
  <c r="I198" i="4"/>
  <c r="J198" i="4"/>
  <c r="F191" i="4"/>
  <c r="G191" i="4"/>
  <c r="O191" i="4" s="1"/>
  <c r="I191" i="4"/>
  <c r="J191" i="4"/>
  <c r="F184" i="4"/>
  <c r="G184" i="4"/>
  <c r="O184" i="4" s="1"/>
  <c r="I184" i="4"/>
  <c r="J184" i="4"/>
  <c r="F177" i="4"/>
  <c r="G177" i="4"/>
  <c r="O177" i="4" s="1"/>
  <c r="I177" i="4"/>
  <c r="J177" i="4"/>
  <c r="F170" i="4"/>
  <c r="G170" i="4"/>
  <c r="O170" i="4" s="1"/>
  <c r="I170" i="4"/>
  <c r="J170" i="4"/>
  <c r="F161" i="4"/>
  <c r="G161" i="4"/>
  <c r="O161" i="4" s="1"/>
  <c r="I161" i="4"/>
  <c r="J161" i="4"/>
  <c r="F154" i="4"/>
  <c r="G154" i="4"/>
  <c r="O154" i="4" s="1"/>
  <c r="I154" i="4"/>
  <c r="J154" i="4"/>
  <c r="F147" i="4"/>
  <c r="G147" i="4"/>
  <c r="O147" i="4" s="1"/>
  <c r="I147" i="4"/>
  <c r="J147" i="4"/>
  <c r="F139" i="4"/>
  <c r="G139" i="4"/>
  <c r="O139" i="4" s="1"/>
  <c r="I139" i="4"/>
  <c r="J139" i="4"/>
  <c r="F132" i="4"/>
  <c r="G132" i="4"/>
  <c r="O132" i="4" s="1"/>
  <c r="I132" i="4"/>
  <c r="J132" i="4"/>
  <c r="F125" i="4"/>
  <c r="G125" i="4"/>
  <c r="O125" i="4" s="1"/>
  <c r="I125" i="4"/>
  <c r="J125" i="4"/>
  <c r="F118" i="4"/>
  <c r="G118" i="4"/>
  <c r="O118" i="4" s="1"/>
  <c r="I118" i="4"/>
  <c r="J118" i="4"/>
  <c r="I111" i="4"/>
  <c r="J111" i="4"/>
  <c r="F111" i="4"/>
  <c r="G111" i="4"/>
  <c r="F102" i="4"/>
  <c r="G102" i="4"/>
  <c r="O102" i="4" s="1"/>
  <c r="I102" i="4"/>
  <c r="J102" i="4"/>
  <c r="F95" i="4"/>
  <c r="G95" i="4"/>
  <c r="O95" i="4" s="1"/>
  <c r="I95" i="4"/>
  <c r="I94" i="4" s="1"/>
  <c r="J95" i="4"/>
  <c r="F87" i="4"/>
  <c r="G87" i="4"/>
  <c r="O87" i="4" s="1"/>
  <c r="I87" i="4"/>
  <c r="J87" i="4"/>
  <c r="F80" i="4"/>
  <c r="F79" i="4" s="1"/>
  <c r="G80" i="4"/>
  <c r="I80" i="4"/>
  <c r="I79" i="4" s="1"/>
  <c r="J80" i="4"/>
  <c r="J79" i="4" s="1"/>
  <c r="F72" i="4"/>
  <c r="G72" i="4"/>
  <c r="O72" i="4" s="1"/>
  <c r="I72" i="4"/>
  <c r="J72" i="4"/>
  <c r="F65" i="4"/>
  <c r="G65" i="4"/>
  <c r="I65" i="4"/>
  <c r="J65" i="4"/>
  <c r="F57" i="4"/>
  <c r="G57" i="4"/>
  <c r="O57" i="4" s="1"/>
  <c r="I57" i="4"/>
  <c r="J57" i="4"/>
  <c r="I50" i="4"/>
  <c r="J50" i="4"/>
  <c r="F50" i="4"/>
  <c r="G50" i="4"/>
  <c r="I41" i="4"/>
  <c r="J41" i="4"/>
  <c r="F41" i="4"/>
  <c r="G41" i="4"/>
  <c r="J34" i="4"/>
  <c r="I34" i="4"/>
  <c r="G34" i="4"/>
  <c r="O34" i="4" s="1"/>
  <c r="F34" i="4"/>
  <c r="J27" i="4"/>
  <c r="I27" i="4"/>
  <c r="G27" i="4"/>
  <c r="O27" i="4" s="1"/>
  <c r="F27" i="4"/>
  <c r="I20" i="4"/>
  <c r="J20" i="4"/>
  <c r="F20" i="4"/>
  <c r="G20" i="4"/>
  <c r="G64" i="4" l="1"/>
  <c r="O65" i="4"/>
  <c r="G79" i="4"/>
  <c r="O79" i="4" s="1"/>
  <c r="O80" i="4"/>
  <c r="O41" i="4"/>
  <c r="O50" i="4"/>
  <c r="O111" i="4"/>
  <c r="O212" i="4"/>
  <c r="O218" i="4"/>
  <c r="U218" i="4" s="1"/>
  <c r="O222" i="4"/>
  <c r="O229" i="4"/>
  <c r="O236" i="4"/>
  <c r="O243" i="4"/>
  <c r="O250" i="4"/>
  <c r="G257" i="4"/>
  <c r="O258" i="4"/>
  <c r="O265" i="4"/>
  <c r="O272" i="4"/>
  <c r="O279" i="4"/>
  <c r="O286" i="4"/>
  <c r="O293" i="4"/>
  <c r="O300" i="4"/>
  <c r="O310" i="4"/>
  <c r="O317" i="4"/>
  <c r="O324" i="4"/>
  <c r="O331" i="4"/>
  <c r="O338" i="4"/>
  <c r="G345" i="4"/>
  <c r="O345" i="4" s="1"/>
  <c r="O346" i="4"/>
  <c r="O353" i="4"/>
  <c r="O360" i="4"/>
  <c r="O20" i="4"/>
  <c r="J345" i="4"/>
  <c r="I49" i="4"/>
  <c r="J257" i="4"/>
  <c r="J94" i="4"/>
  <c r="J49" i="4"/>
  <c r="I257" i="4"/>
  <c r="F257" i="4"/>
  <c r="I169" i="4"/>
  <c r="I168" i="4" s="1"/>
  <c r="J169" i="4"/>
  <c r="J168" i="4" s="1"/>
  <c r="G169" i="4"/>
  <c r="F169" i="4"/>
  <c r="F168" i="4" s="1"/>
  <c r="G110" i="4"/>
  <c r="O110" i="4" s="1"/>
  <c r="F110" i="4"/>
  <c r="J110" i="4"/>
  <c r="I110" i="4"/>
  <c r="G94" i="4"/>
  <c r="O94" i="4" s="1"/>
  <c r="F94" i="4"/>
  <c r="F64" i="4"/>
  <c r="J64" i="4"/>
  <c r="I64" i="4"/>
  <c r="G49" i="4"/>
  <c r="O49" i="4" s="1"/>
  <c r="F49" i="4"/>
  <c r="F48" i="4" s="1"/>
  <c r="F19" i="4" s="1"/>
  <c r="O257" i="4" l="1"/>
  <c r="G168" i="4"/>
  <c r="O168" i="4" s="1"/>
  <c r="O169" i="4"/>
  <c r="O64" i="4"/>
  <c r="I48" i="4"/>
  <c r="I19" i="4" s="1"/>
  <c r="G48" i="4"/>
  <c r="J48" i="4"/>
  <c r="J19" i="4" s="1"/>
  <c r="J368" i="4" s="1"/>
  <c r="F368" i="4"/>
  <c r="I368" i="4"/>
  <c r="X102" i="4"/>
  <c r="L367" i="4"/>
  <c r="L366" i="4"/>
  <c r="T366" i="4" s="1"/>
  <c r="L365" i="4"/>
  <c r="T365" i="4" s="1"/>
  <c r="L364" i="4"/>
  <c r="T364" i="4" s="1"/>
  <c r="L363" i="4"/>
  <c r="T363" i="4" s="1"/>
  <c r="L362" i="4"/>
  <c r="T362" i="4" s="1"/>
  <c r="L361" i="4"/>
  <c r="T361" i="4" s="1"/>
  <c r="L360" i="4"/>
  <c r="L359" i="4"/>
  <c r="T359" i="4" s="1"/>
  <c r="L358" i="4"/>
  <c r="T358" i="4" s="1"/>
  <c r="L357" i="4"/>
  <c r="T357" i="4" s="1"/>
  <c r="L356" i="4"/>
  <c r="T356" i="4" s="1"/>
  <c r="L355" i="4"/>
  <c r="T355" i="4" s="1"/>
  <c r="L354" i="4"/>
  <c r="T354" i="4" s="1"/>
  <c r="L353" i="4"/>
  <c r="L352" i="4"/>
  <c r="T352" i="4" s="1"/>
  <c r="L351" i="4"/>
  <c r="T351" i="4" s="1"/>
  <c r="L350" i="4"/>
  <c r="T350" i="4" s="1"/>
  <c r="L349" i="4"/>
  <c r="T349" i="4" s="1"/>
  <c r="L348" i="4"/>
  <c r="T348" i="4" s="1"/>
  <c r="L347" i="4"/>
  <c r="T347" i="4" s="1"/>
  <c r="L346" i="4"/>
  <c r="L345" i="4"/>
  <c r="L344" i="4"/>
  <c r="T344" i="4" s="1"/>
  <c r="L343" i="4"/>
  <c r="T343" i="4" s="1"/>
  <c r="L342" i="4"/>
  <c r="T342" i="4" s="1"/>
  <c r="L341" i="4"/>
  <c r="T341" i="4" s="1"/>
  <c r="L340" i="4"/>
  <c r="T340" i="4" s="1"/>
  <c r="L339" i="4"/>
  <c r="T339" i="4" s="1"/>
  <c r="L338" i="4"/>
  <c r="L337" i="4"/>
  <c r="T337" i="4" s="1"/>
  <c r="L336" i="4"/>
  <c r="T336" i="4" s="1"/>
  <c r="L335" i="4"/>
  <c r="T335" i="4" s="1"/>
  <c r="L334" i="4"/>
  <c r="T334" i="4" s="1"/>
  <c r="L333" i="4"/>
  <c r="T333" i="4" s="1"/>
  <c r="L332" i="4"/>
  <c r="T332" i="4" s="1"/>
  <c r="L331" i="4"/>
  <c r="L330" i="4"/>
  <c r="T330" i="4" s="1"/>
  <c r="L329" i="4"/>
  <c r="T329" i="4" s="1"/>
  <c r="L328" i="4"/>
  <c r="T328" i="4" s="1"/>
  <c r="L327" i="4"/>
  <c r="T327" i="4" s="1"/>
  <c r="L326" i="4"/>
  <c r="T326" i="4" s="1"/>
  <c r="L325" i="4"/>
  <c r="T325" i="4" s="1"/>
  <c r="L324" i="4"/>
  <c r="L323" i="4"/>
  <c r="T323" i="4" s="1"/>
  <c r="L322" i="4"/>
  <c r="T322" i="4" s="1"/>
  <c r="L321" i="4"/>
  <c r="T321" i="4" s="1"/>
  <c r="L320" i="4"/>
  <c r="T320" i="4" s="1"/>
  <c r="L319" i="4"/>
  <c r="T319" i="4" s="1"/>
  <c r="L318" i="4"/>
  <c r="T318" i="4" s="1"/>
  <c r="L317" i="4"/>
  <c r="L316" i="4"/>
  <c r="T316" i="4" s="1"/>
  <c r="L315" i="4"/>
  <c r="T315" i="4" s="1"/>
  <c r="L314" i="4"/>
  <c r="T314" i="4" s="1"/>
  <c r="L313" i="4"/>
  <c r="T313" i="4" s="1"/>
  <c r="L312" i="4"/>
  <c r="T312" i="4" s="1"/>
  <c r="L311" i="4"/>
  <c r="T311" i="4" s="1"/>
  <c r="L310" i="4"/>
  <c r="L309" i="4"/>
  <c r="T309" i="4" s="1"/>
  <c r="L308" i="4"/>
  <c r="T308" i="4" s="1"/>
  <c r="L307" i="4"/>
  <c r="T307" i="4" s="1"/>
  <c r="L306" i="4"/>
  <c r="T306" i="4" s="1"/>
  <c r="L305" i="4"/>
  <c r="T305" i="4" s="1"/>
  <c r="L304" i="4"/>
  <c r="T304" i="4" s="1"/>
  <c r="L303" i="4"/>
  <c r="T303" i="4" s="1"/>
  <c r="L302" i="4"/>
  <c r="T302" i="4" s="1"/>
  <c r="L301" i="4"/>
  <c r="T301" i="4" s="1"/>
  <c r="L300" i="4"/>
  <c r="L299" i="4"/>
  <c r="T299" i="4" s="1"/>
  <c r="L298" i="4"/>
  <c r="T298" i="4" s="1"/>
  <c r="L297" i="4"/>
  <c r="T297" i="4" s="1"/>
  <c r="L296" i="4"/>
  <c r="T296" i="4" s="1"/>
  <c r="L295" i="4"/>
  <c r="T295" i="4" s="1"/>
  <c r="L294" i="4"/>
  <c r="T294" i="4" s="1"/>
  <c r="L293" i="4"/>
  <c r="L292" i="4"/>
  <c r="T292" i="4" s="1"/>
  <c r="L291" i="4"/>
  <c r="T291" i="4" s="1"/>
  <c r="L290" i="4"/>
  <c r="T290" i="4" s="1"/>
  <c r="L289" i="4"/>
  <c r="T289" i="4" s="1"/>
  <c r="L288" i="4"/>
  <c r="T288" i="4" s="1"/>
  <c r="L287" i="4"/>
  <c r="T287" i="4" s="1"/>
  <c r="L286" i="4"/>
  <c r="L285" i="4"/>
  <c r="T285" i="4" s="1"/>
  <c r="L284" i="4"/>
  <c r="T284" i="4" s="1"/>
  <c r="L283" i="4"/>
  <c r="T283" i="4" s="1"/>
  <c r="L282" i="4"/>
  <c r="T282" i="4" s="1"/>
  <c r="L281" i="4"/>
  <c r="T281" i="4" s="1"/>
  <c r="L280" i="4"/>
  <c r="T280" i="4" s="1"/>
  <c r="L279" i="4"/>
  <c r="L278" i="4"/>
  <c r="T278" i="4" s="1"/>
  <c r="L277" i="4"/>
  <c r="T277" i="4" s="1"/>
  <c r="L276" i="4"/>
  <c r="T276" i="4" s="1"/>
  <c r="L275" i="4"/>
  <c r="T275" i="4" s="1"/>
  <c r="L274" i="4"/>
  <c r="T274" i="4" s="1"/>
  <c r="L273" i="4"/>
  <c r="T273" i="4" s="1"/>
  <c r="L272" i="4"/>
  <c r="L271" i="4"/>
  <c r="T271" i="4" s="1"/>
  <c r="L270" i="4"/>
  <c r="T270" i="4" s="1"/>
  <c r="L269" i="4"/>
  <c r="T269" i="4" s="1"/>
  <c r="L268" i="4"/>
  <c r="T268" i="4" s="1"/>
  <c r="L267" i="4"/>
  <c r="T267" i="4" s="1"/>
  <c r="L266" i="4"/>
  <c r="T266" i="4" s="1"/>
  <c r="L265" i="4"/>
  <c r="L264" i="4"/>
  <c r="T264" i="4" s="1"/>
  <c r="L263" i="4"/>
  <c r="T263" i="4" s="1"/>
  <c r="L262" i="4"/>
  <c r="T262" i="4" s="1"/>
  <c r="L261" i="4"/>
  <c r="T261" i="4" s="1"/>
  <c r="L260" i="4"/>
  <c r="T260" i="4" s="1"/>
  <c r="L259" i="4"/>
  <c r="T259" i="4" s="1"/>
  <c r="L258" i="4"/>
  <c r="L257" i="4"/>
  <c r="L256" i="4"/>
  <c r="T256" i="4" s="1"/>
  <c r="L255" i="4"/>
  <c r="T255" i="4" s="1"/>
  <c r="L254" i="4"/>
  <c r="T254" i="4" s="1"/>
  <c r="L253" i="4"/>
  <c r="T253" i="4" s="1"/>
  <c r="L252" i="4"/>
  <c r="T252" i="4" s="1"/>
  <c r="L251" i="4"/>
  <c r="T251" i="4" s="1"/>
  <c r="L250" i="4"/>
  <c r="L249" i="4"/>
  <c r="T249" i="4" s="1"/>
  <c r="L248" i="4"/>
  <c r="T248" i="4" s="1"/>
  <c r="L247" i="4"/>
  <c r="T247" i="4" s="1"/>
  <c r="L246" i="4"/>
  <c r="T246" i="4" s="1"/>
  <c r="L245" i="4"/>
  <c r="T245" i="4" s="1"/>
  <c r="L244" i="4"/>
  <c r="T244" i="4" s="1"/>
  <c r="L243" i="4"/>
  <c r="L242" i="4"/>
  <c r="T242" i="4" s="1"/>
  <c r="L241" i="4"/>
  <c r="T241" i="4" s="1"/>
  <c r="L240" i="4"/>
  <c r="T240" i="4" s="1"/>
  <c r="L239" i="4"/>
  <c r="T239" i="4" s="1"/>
  <c r="L238" i="4"/>
  <c r="T238" i="4" s="1"/>
  <c r="L237" i="4"/>
  <c r="T237" i="4" s="1"/>
  <c r="L236" i="4"/>
  <c r="L235" i="4"/>
  <c r="T235" i="4" s="1"/>
  <c r="L234" i="4"/>
  <c r="T234" i="4" s="1"/>
  <c r="L233" i="4"/>
  <c r="T233" i="4" s="1"/>
  <c r="L232" i="4"/>
  <c r="T232" i="4" s="1"/>
  <c r="L231" i="4"/>
  <c r="T231" i="4" s="1"/>
  <c r="L230" i="4"/>
  <c r="T230" i="4" s="1"/>
  <c r="L229" i="4"/>
  <c r="L228" i="4"/>
  <c r="T228" i="4" s="1"/>
  <c r="L227" i="4"/>
  <c r="T227" i="4" s="1"/>
  <c r="L226" i="4"/>
  <c r="T226" i="4" s="1"/>
  <c r="L225" i="4"/>
  <c r="T225" i="4" s="1"/>
  <c r="L224" i="4"/>
  <c r="T224" i="4" s="1"/>
  <c r="L223" i="4"/>
  <c r="T223" i="4" s="1"/>
  <c r="L222" i="4"/>
  <c r="L221" i="4"/>
  <c r="T221" i="4" s="1"/>
  <c r="L220" i="4"/>
  <c r="T220" i="4" s="1"/>
  <c r="L219" i="4"/>
  <c r="T219" i="4" s="1"/>
  <c r="L218" i="4"/>
  <c r="T218" i="4" s="1"/>
  <c r="L217" i="4"/>
  <c r="T217" i="4" s="1"/>
  <c r="L216" i="4"/>
  <c r="T216" i="4" s="1"/>
  <c r="L215" i="4"/>
  <c r="T215" i="4" s="1"/>
  <c r="L214" i="4"/>
  <c r="T214" i="4" s="1"/>
  <c r="L213" i="4"/>
  <c r="T213" i="4" s="1"/>
  <c r="L212" i="4"/>
  <c r="L211" i="4"/>
  <c r="T211" i="4" s="1"/>
  <c r="L210" i="4"/>
  <c r="T210" i="4" s="1"/>
  <c r="L209" i="4"/>
  <c r="T209" i="4" s="1"/>
  <c r="L208" i="4"/>
  <c r="T208" i="4" s="1"/>
  <c r="L207" i="4"/>
  <c r="T207" i="4" s="1"/>
  <c r="L206" i="4"/>
  <c r="T206" i="4" s="1"/>
  <c r="L205" i="4"/>
  <c r="L204" i="4"/>
  <c r="T204" i="4" s="1"/>
  <c r="L203" i="4"/>
  <c r="T203" i="4" s="1"/>
  <c r="L202" i="4"/>
  <c r="T202" i="4" s="1"/>
  <c r="L201" i="4"/>
  <c r="T201" i="4" s="1"/>
  <c r="L200" i="4"/>
  <c r="T200" i="4" s="1"/>
  <c r="L199" i="4"/>
  <c r="T199" i="4" s="1"/>
  <c r="L198" i="4"/>
  <c r="L197" i="4"/>
  <c r="T197" i="4" s="1"/>
  <c r="L196" i="4"/>
  <c r="T196" i="4" s="1"/>
  <c r="L195" i="4"/>
  <c r="T195" i="4" s="1"/>
  <c r="L194" i="4"/>
  <c r="T194" i="4" s="1"/>
  <c r="L193" i="4"/>
  <c r="T193" i="4" s="1"/>
  <c r="L192" i="4"/>
  <c r="T192" i="4" s="1"/>
  <c r="L191" i="4"/>
  <c r="L190" i="4"/>
  <c r="T190" i="4" s="1"/>
  <c r="L189" i="4"/>
  <c r="T189" i="4" s="1"/>
  <c r="L188" i="4"/>
  <c r="T188" i="4" s="1"/>
  <c r="L187" i="4"/>
  <c r="T187" i="4" s="1"/>
  <c r="L186" i="4"/>
  <c r="T186" i="4" s="1"/>
  <c r="L185" i="4"/>
  <c r="T185" i="4" s="1"/>
  <c r="L184" i="4"/>
  <c r="L183" i="4"/>
  <c r="T183" i="4" s="1"/>
  <c r="L182" i="4"/>
  <c r="T182" i="4" s="1"/>
  <c r="L181" i="4"/>
  <c r="T181" i="4" s="1"/>
  <c r="L180" i="4"/>
  <c r="T180" i="4" s="1"/>
  <c r="L179" i="4"/>
  <c r="T179" i="4" s="1"/>
  <c r="L178" i="4"/>
  <c r="T178" i="4" s="1"/>
  <c r="L177" i="4"/>
  <c r="L176" i="4"/>
  <c r="T176" i="4" s="1"/>
  <c r="L175" i="4"/>
  <c r="T175" i="4" s="1"/>
  <c r="L174" i="4"/>
  <c r="T174" i="4" s="1"/>
  <c r="L173" i="4"/>
  <c r="T173" i="4" s="1"/>
  <c r="L172" i="4"/>
  <c r="T172" i="4" s="1"/>
  <c r="L171" i="4"/>
  <c r="T171" i="4" s="1"/>
  <c r="L170" i="4"/>
  <c r="L169" i="4"/>
  <c r="L168" i="4"/>
  <c r="L167" i="4"/>
  <c r="T167" i="4" s="1"/>
  <c r="L166" i="4"/>
  <c r="T166" i="4" s="1"/>
  <c r="L165" i="4"/>
  <c r="T165" i="4" s="1"/>
  <c r="L164" i="4"/>
  <c r="T164" i="4" s="1"/>
  <c r="L163" i="4"/>
  <c r="T163" i="4" s="1"/>
  <c r="L162" i="4"/>
  <c r="T162" i="4" s="1"/>
  <c r="L161" i="4"/>
  <c r="L160" i="4"/>
  <c r="T160" i="4" s="1"/>
  <c r="L159" i="4"/>
  <c r="T159" i="4" s="1"/>
  <c r="L158" i="4"/>
  <c r="T158" i="4" s="1"/>
  <c r="L157" i="4"/>
  <c r="T157" i="4" s="1"/>
  <c r="L156" i="4"/>
  <c r="T156" i="4" s="1"/>
  <c r="L155" i="4"/>
  <c r="T155" i="4" s="1"/>
  <c r="L154" i="4"/>
  <c r="L153" i="4"/>
  <c r="T153" i="4" s="1"/>
  <c r="L152" i="4"/>
  <c r="T152" i="4" s="1"/>
  <c r="L151" i="4"/>
  <c r="T151" i="4" s="1"/>
  <c r="L150" i="4"/>
  <c r="T150" i="4" s="1"/>
  <c r="L149" i="4"/>
  <c r="T149" i="4" s="1"/>
  <c r="L148" i="4"/>
  <c r="T148" i="4" s="1"/>
  <c r="L147" i="4"/>
  <c r="L146" i="4"/>
  <c r="T146" i="4" s="1"/>
  <c r="L145" i="4"/>
  <c r="T145" i="4" s="1"/>
  <c r="L144" i="4"/>
  <c r="T144" i="4" s="1"/>
  <c r="L143" i="4"/>
  <c r="T143" i="4" s="1"/>
  <c r="L142" i="4"/>
  <c r="T142" i="4" s="1"/>
  <c r="L141" i="4"/>
  <c r="T141" i="4" s="1"/>
  <c r="L140" i="4"/>
  <c r="T140" i="4" s="1"/>
  <c r="L139" i="4"/>
  <c r="L138" i="4"/>
  <c r="T138" i="4" s="1"/>
  <c r="L137" i="4"/>
  <c r="T137" i="4" s="1"/>
  <c r="L136" i="4"/>
  <c r="T136" i="4" s="1"/>
  <c r="L135" i="4"/>
  <c r="T135" i="4" s="1"/>
  <c r="L134" i="4"/>
  <c r="T134" i="4" s="1"/>
  <c r="L133" i="4"/>
  <c r="T133" i="4" s="1"/>
  <c r="L132" i="4"/>
  <c r="L131" i="4"/>
  <c r="T131" i="4" s="1"/>
  <c r="L130" i="4"/>
  <c r="T130" i="4" s="1"/>
  <c r="L129" i="4"/>
  <c r="T129" i="4" s="1"/>
  <c r="L128" i="4"/>
  <c r="T128" i="4" s="1"/>
  <c r="L127" i="4"/>
  <c r="T127" i="4" s="1"/>
  <c r="L126" i="4"/>
  <c r="T126" i="4" s="1"/>
  <c r="L125" i="4"/>
  <c r="L124" i="4"/>
  <c r="T124" i="4" s="1"/>
  <c r="L123" i="4"/>
  <c r="T123" i="4" s="1"/>
  <c r="L122" i="4"/>
  <c r="T122" i="4" s="1"/>
  <c r="L121" i="4"/>
  <c r="T121" i="4" s="1"/>
  <c r="L120" i="4"/>
  <c r="T120" i="4" s="1"/>
  <c r="L119" i="4"/>
  <c r="T119" i="4" s="1"/>
  <c r="L118" i="4"/>
  <c r="L117" i="4"/>
  <c r="T117" i="4" s="1"/>
  <c r="L116" i="4"/>
  <c r="T116" i="4" s="1"/>
  <c r="L115" i="4"/>
  <c r="T115" i="4" s="1"/>
  <c r="L114" i="4"/>
  <c r="T114" i="4" s="1"/>
  <c r="L113" i="4"/>
  <c r="T113" i="4" s="1"/>
  <c r="L112" i="4"/>
  <c r="T112" i="4" s="1"/>
  <c r="L111" i="4"/>
  <c r="L110" i="4"/>
  <c r="L109" i="4"/>
  <c r="L108" i="4"/>
  <c r="T108" i="4" s="1"/>
  <c r="L107" i="4"/>
  <c r="T107" i="4" s="1"/>
  <c r="L106" i="4"/>
  <c r="T106" i="4" s="1"/>
  <c r="L105" i="4"/>
  <c r="T105" i="4" s="1"/>
  <c r="L104" i="4"/>
  <c r="T104" i="4" s="1"/>
  <c r="L103" i="4"/>
  <c r="T103" i="4" s="1"/>
  <c r="L102" i="4"/>
  <c r="L101" i="4"/>
  <c r="T101" i="4" s="1"/>
  <c r="L100" i="4"/>
  <c r="T100" i="4" s="1"/>
  <c r="L99" i="4"/>
  <c r="T99" i="4" s="1"/>
  <c r="L98" i="4"/>
  <c r="T98" i="4" s="1"/>
  <c r="L97" i="4"/>
  <c r="T97" i="4" s="1"/>
  <c r="L96" i="4"/>
  <c r="T96" i="4" s="1"/>
  <c r="L95" i="4"/>
  <c r="L94" i="4"/>
  <c r="L93" i="4"/>
  <c r="T93" i="4" s="1"/>
  <c r="L92" i="4"/>
  <c r="T92" i="4" s="1"/>
  <c r="L91" i="4"/>
  <c r="T91" i="4" s="1"/>
  <c r="L90" i="4"/>
  <c r="T90" i="4" s="1"/>
  <c r="L89" i="4"/>
  <c r="T89" i="4" s="1"/>
  <c r="L88" i="4"/>
  <c r="T88" i="4" s="1"/>
  <c r="L87" i="4"/>
  <c r="L86" i="4"/>
  <c r="T86" i="4" s="1"/>
  <c r="L85" i="4"/>
  <c r="T85" i="4" s="1"/>
  <c r="L84" i="4"/>
  <c r="T84" i="4" s="1"/>
  <c r="L83" i="4"/>
  <c r="T83" i="4" s="1"/>
  <c r="L82" i="4"/>
  <c r="T82" i="4" s="1"/>
  <c r="L81" i="4"/>
  <c r="T81" i="4" s="1"/>
  <c r="L80" i="4"/>
  <c r="L79" i="4"/>
  <c r="L78" i="4"/>
  <c r="T78" i="4" s="1"/>
  <c r="L77" i="4"/>
  <c r="T77" i="4" s="1"/>
  <c r="L76" i="4"/>
  <c r="T76" i="4" s="1"/>
  <c r="L75" i="4"/>
  <c r="T75" i="4" s="1"/>
  <c r="L74" i="4"/>
  <c r="T74" i="4" s="1"/>
  <c r="L73" i="4"/>
  <c r="T73" i="4" s="1"/>
  <c r="L72" i="4"/>
  <c r="L71" i="4"/>
  <c r="T71" i="4" s="1"/>
  <c r="L70" i="4"/>
  <c r="T70" i="4" s="1"/>
  <c r="L69" i="4"/>
  <c r="T69" i="4" s="1"/>
  <c r="L68" i="4"/>
  <c r="T68" i="4" s="1"/>
  <c r="L67" i="4"/>
  <c r="T67" i="4" s="1"/>
  <c r="L66" i="4"/>
  <c r="T66" i="4" s="1"/>
  <c r="L65" i="4"/>
  <c r="L64" i="4"/>
  <c r="L63" i="4"/>
  <c r="T63" i="4" s="1"/>
  <c r="L62" i="4"/>
  <c r="T62" i="4" s="1"/>
  <c r="L61" i="4"/>
  <c r="T61" i="4" s="1"/>
  <c r="L60" i="4"/>
  <c r="T60" i="4" s="1"/>
  <c r="L59" i="4"/>
  <c r="T59" i="4" s="1"/>
  <c r="L58" i="4"/>
  <c r="T58" i="4" s="1"/>
  <c r="L57" i="4"/>
  <c r="L56" i="4"/>
  <c r="T56" i="4" s="1"/>
  <c r="L55" i="4"/>
  <c r="T55" i="4" s="1"/>
  <c r="L54" i="4"/>
  <c r="T54" i="4" s="1"/>
  <c r="L53" i="4"/>
  <c r="T53" i="4" s="1"/>
  <c r="L52" i="4"/>
  <c r="T52" i="4" s="1"/>
  <c r="L51" i="4"/>
  <c r="T51" i="4" s="1"/>
  <c r="L50" i="4"/>
  <c r="L49" i="4"/>
  <c r="L48" i="4"/>
  <c r="L47" i="4"/>
  <c r="T47" i="4" s="1"/>
  <c r="L46" i="4"/>
  <c r="T46" i="4" s="1"/>
  <c r="L45" i="4"/>
  <c r="T45" i="4" s="1"/>
  <c r="L44" i="4"/>
  <c r="T44" i="4" s="1"/>
  <c r="L43" i="4"/>
  <c r="T43" i="4" s="1"/>
  <c r="L42" i="4"/>
  <c r="T42" i="4" s="1"/>
  <c r="L41" i="4"/>
  <c r="L40" i="4"/>
  <c r="T40" i="4" s="1"/>
  <c r="L39" i="4"/>
  <c r="T39" i="4" s="1"/>
  <c r="L38" i="4"/>
  <c r="T38" i="4" s="1"/>
  <c r="L37" i="4"/>
  <c r="T37" i="4" s="1"/>
  <c r="L36" i="4"/>
  <c r="T36" i="4" s="1"/>
  <c r="L35" i="4"/>
  <c r="T35" i="4" s="1"/>
  <c r="L34" i="4"/>
  <c r="L33" i="4"/>
  <c r="T33" i="4" s="1"/>
  <c r="L32" i="4"/>
  <c r="T32" i="4" s="1"/>
  <c r="L31" i="4"/>
  <c r="T31" i="4" s="1"/>
  <c r="L30" i="4"/>
  <c r="T30" i="4" s="1"/>
  <c r="L29" i="4"/>
  <c r="T29" i="4" s="1"/>
  <c r="L28" i="4"/>
  <c r="T28" i="4" s="1"/>
  <c r="L27" i="4"/>
  <c r="L26" i="4"/>
  <c r="T26" i="4" s="1"/>
  <c r="L25" i="4"/>
  <c r="T25" i="4" s="1"/>
  <c r="L24" i="4"/>
  <c r="T24" i="4" s="1"/>
  <c r="L23" i="4"/>
  <c r="T23" i="4" s="1"/>
  <c r="L22" i="4"/>
  <c r="T22" i="4" s="1"/>
  <c r="L21" i="4"/>
  <c r="T21" i="4" s="1"/>
  <c r="L20" i="4"/>
  <c r="L19" i="4"/>
  <c r="G19" i="4" l="1"/>
  <c r="O48" i="4"/>
  <c r="G368" i="4"/>
  <c r="O368" i="4" s="1"/>
  <c r="O19" i="4"/>
  <c r="T367" i="4"/>
  <c r="T109" i="4"/>
  <c r="P21" i="4" l="1"/>
  <c r="P22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1" i="4"/>
  <c r="P363" i="4"/>
  <c r="P364" i="4"/>
  <c r="P365" i="4"/>
  <c r="P366" i="4"/>
  <c r="P367" i="4"/>
  <c r="X367" i="4" s="1"/>
  <c r="P20" i="4"/>
  <c r="P360" i="4"/>
  <c r="U367" i="4"/>
  <c r="P19" i="4"/>
  <c r="O576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U339" i="4" s="1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19" i="4"/>
  <c r="L368" i="4"/>
  <c r="P23" i="4" l="1"/>
  <c r="Q367" i="4"/>
  <c r="Q363" i="4"/>
  <c r="Q359" i="4"/>
  <c r="Q355" i="4"/>
  <c r="Q351" i="4"/>
  <c r="Q347" i="4"/>
  <c r="Q343" i="4"/>
  <c r="Q339" i="4"/>
  <c r="Q335" i="4"/>
  <c r="Q331" i="4"/>
  <c r="Q327" i="4"/>
  <c r="Q323" i="4"/>
  <c r="Q319" i="4"/>
  <c r="Q315" i="4"/>
  <c r="Q311" i="4"/>
  <c r="Q307" i="4"/>
  <c r="Q303" i="4"/>
  <c r="Q299" i="4"/>
  <c r="Q295" i="4"/>
  <c r="Q291" i="4"/>
  <c r="Q287" i="4"/>
  <c r="Q283" i="4"/>
  <c r="Q279" i="4"/>
  <c r="Q275" i="4"/>
  <c r="Q271" i="4"/>
  <c r="Q267" i="4"/>
  <c r="Q263" i="4"/>
  <c r="Q259" i="4"/>
  <c r="Q255" i="4"/>
  <c r="Q251" i="4"/>
  <c r="Q247" i="4"/>
  <c r="Q243" i="4"/>
  <c r="Q239" i="4"/>
  <c r="Q235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66" i="4"/>
  <c r="Q362" i="4"/>
  <c r="Q358" i="4"/>
  <c r="Q354" i="4"/>
  <c r="Q350" i="4"/>
  <c r="Q346" i="4"/>
  <c r="Q342" i="4"/>
  <c r="Q338" i="4"/>
  <c r="Q334" i="4"/>
  <c r="Q330" i="4"/>
  <c r="Q326" i="4"/>
  <c r="Q322" i="4"/>
  <c r="Q318" i="4"/>
  <c r="Q314" i="4"/>
  <c r="Q310" i="4"/>
  <c r="Q306" i="4"/>
  <c r="Q302" i="4"/>
  <c r="Q298" i="4"/>
  <c r="Q294" i="4"/>
  <c r="Q290" i="4"/>
  <c r="Q286" i="4"/>
  <c r="Q282" i="4"/>
  <c r="Q278" i="4"/>
  <c r="Q274" i="4"/>
  <c r="Q270" i="4"/>
  <c r="Q266" i="4"/>
  <c r="Q262" i="4"/>
  <c r="Q258" i="4"/>
  <c r="Q254" i="4"/>
  <c r="Q250" i="4"/>
  <c r="Q246" i="4"/>
  <c r="Q242" i="4"/>
  <c r="Q238" i="4"/>
  <c r="Q234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365" i="4"/>
  <c r="Q361" i="4"/>
  <c r="Q357" i="4"/>
  <c r="Q353" i="4"/>
  <c r="Q349" i="4"/>
  <c r="Q345" i="4"/>
  <c r="Q341" i="4"/>
  <c r="Q337" i="4"/>
  <c r="Q333" i="4"/>
  <c r="Q329" i="4"/>
  <c r="Q325" i="4"/>
  <c r="Q321" i="4"/>
  <c r="Q317" i="4"/>
  <c r="Q313" i="4"/>
  <c r="Q309" i="4"/>
  <c r="Q305" i="4"/>
  <c r="Q301" i="4"/>
  <c r="Q297" i="4"/>
  <c r="Q293" i="4"/>
  <c r="Q289" i="4"/>
  <c r="Q285" i="4"/>
  <c r="Q281" i="4"/>
  <c r="Q277" i="4"/>
  <c r="Q273" i="4"/>
  <c r="Q269" i="4"/>
  <c r="Q265" i="4"/>
  <c r="Q261" i="4"/>
  <c r="Q257" i="4"/>
  <c r="Q253" i="4"/>
  <c r="Q249" i="4"/>
  <c r="Q245" i="4"/>
  <c r="Q241" i="4"/>
  <c r="Q237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56" i="4"/>
  <c r="Q340" i="4"/>
  <c r="Q324" i="4"/>
  <c r="Q308" i="4"/>
  <c r="Q292" i="4"/>
  <c r="Q276" i="4"/>
  <c r="Q260" i="4"/>
  <c r="Q244" i="4"/>
  <c r="Q228" i="4"/>
  <c r="Q212" i="4"/>
  <c r="Q196" i="4"/>
  <c r="Q180" i="4"/>
  <c r="Q164" i="4"/>
  <c r="Q148" i="4"/>
  <c r="Q132" i="4"/>
  <c r="Q116" i="4"/>
  <c r="Q100" i="4"/>
  <c r="Q84" i="4"/>
  <c r="Q68" i="4"/>
  <c r="Q52" i="4"/>
  <c r="Q36" i="4"/>
  <c r="Q29" i="4"/>
  <c r="Q25" i="4"/>
  <c r="Q21" i="4"/>
  <c r="Q352" i="4"/>
  <c r="Q336" i="4"/>
  <c r="Q320" i="4"/>
  <c r="Q304" i="4"/>
  <c r="Q288" i="4"/>
  <c r="Q272" i="4"/>
  <c r="Q256" i="4"/>
  <c r="Q240" i="4"/>
  <c r="Q224" i="4"/>
  <c r="Q208" i="4"/>
  <c r="Q192" i="4"/>
  <c r="Q176" i="4"/>
  <c r="Q160" i="4"/>
  <c r="Q144" i="4"/>
  <c r="Q128" i="4"/>
  <c r="Q112" i="4"/>
  <c r="Q96" i="4"/>
  <c r="Q80" i="4"/>
  <c r="Q64" i="4"/>
  <c r="Q48" i="4"/>
  <c r="Q33" i="4"/>
  <c r="Q28" i="4"/>
  <c r="Q24" i="4"/>
  <c r="Q20" i="4"/>
  <c r="Q364" i="4"/>
  <c r="Q348" i="4"/>
  <c r="Q332" i="4"/>
  <c r="Q316" i="4"/>
  <c r="Q300" i="4"/>
  <c r="Q284" i="4"/>
  <c r="Q268" i="4"/>
  <c r="Q252" i="4"/>
  <c r="Q236" i="4"/>
  <c r="Q220" i="4"/>
  <c r="Q204" i="4"/>
  <c r="Q188" i="4"/>
  <c r="Q172" i="4"/>
  <c r="Q156" i="4"/>
  <c r="Q140" i="4"/>
  <c r="Q124" i="4"/>
  <c r="Q108" i="4"/>
  <c r="Q92" i="4"/>
  <c r="Q76" i="4"/>
  <c r="Q60" i="4"/>
  <c r="Q44" i="4"/>
  <c r="Q32" i="4"/>
  <c r="Q27" i="4"/>
  <c r="Q23" i="4"/>
  <c r="Q360" i="4"/>
  <c r="Q344" i="4"/>
  <c r="Q328" i="4"/>
  <c r="Q312" i="4"/>
  <c r="Q296" i="4"/>
  <c r="Q280" i="4"/>
  <c r="Q264" i="4"/>
  <c r="Q248" i="4"/>
  <c r="Q232" i="4"/>
  <c r="Q216" i="4"/>
  <c r="Q200" i="4"/>
  <c r="Q184" i="4"/>
  <c r="Q168" i="4"/>
  <c r="Q120" i="4"/>
  <c r="Q56" i="4"/>
  <c r="Q22" i="4"/>
  <c r="Q104" i="4"/>
  <c r="Q40" i="4"/>
  <c r="Q152" i="4"/>
  <c r="Q88" i="4"/>
  <c r="Q31" i="4"/>
  <c r="Q136" i="4"/>
  <c r="Q72" i="4"/>
  <c r="Q26" i="4"/>
  <c r="P362" i="4"/>
  <c r="U109" i="4"/>
  <c r="U102" i="4" s="1"/>
  <c r="P109" i="4"/>
  <c r="X109" i="4" s="1"/>
  <c r="Q19" i="4"/>
  <c r="X360" i="4"/>
  <c r="X346" i="4"/>
  <c r="X331" i="4"/>
  <c r="X317" i="4"/>
  <c r="X205" i="4"/>
  <c r="X191" i="4"/>
  <c r="X177" i="4"/>
  <c r="X161" i="4"/>
  <c r="X147" i="4"/>
  <c r="U161" i="4"/>
  <c r="U125" i="4"/>
  <c r="U87" i="4"/>
  <c r="U41" i="4"/>
  <c r="X293" i="4"/>
  <c r="X279" i="4"/>
  <c r="X265" i="4"/>
  <c r="X250" i="4"/>
  <c r="X236" i="4"/>
  <c r="X222" i="4"/>
  <c r="X132" i="4"/>
  <c r="X118" i="4"/>
  <c r="X87" i="4"/>
  <c r="X72" i="4"/>
  <c r="X57" i="4"/>
  <c r="X41" i="4"/>
  <c r="X27" i="4"/>
  <c r="U132" i="4"/>
  <c r="U20" i="4"/>
  <c r="X353" i="4"/>
  <c r="X338" i="4"/>
  <c r="X324" i="4"/>
  <c r="X310" i="4"/>
  <c r="X212" i="4"/>
  <c r="X198" i="4"/>
  <c r="X184" i="4"/>
  <c r="X154" i="4"/>
  <c r="O577" i="4"/>
  <c r="U147" i="4"/>
  <c r="U139" i="4"/>
  <c r="U111" i="4"/>
  <c r="U27" i="4"/>
  <c r="X286" i="4"/>
  <c r="X272" i="4"/>
  <c r="X258" i="4"/>
  <c r="X243" i="4"/>
  <c r="X229" i="4"/>
  <c r="X139" i="4"/>
  <c r="X125" i="4"/>
  <c r="X111" i="4"/>
  <c r="X95" i="4"/>
  <c r="X94" i="4" s="1"/>
  <c r="X80" i="4"/>
  <c r="X65" i="4"/>
  <c r="X50" i="4"/>
  <c r="X34" i="4"/>
  <c r="X20" i="4"/>
  <c r="U154" i="4"/>
  <c r="U118" i="4"/>
  <c r="U34" i="4"/>
  <c r="U65" i="4"/>
  <c r="U57" i="4"/>
  <c r="U80" i="4"/>
  <c r="U95" i="4"/>
  <c r="U72" i="4"/>
  <c r="U50" i="4"/>
  <c r="T300" i="4"/>
  <c r="X300" i="4"/>
  <c r="T170" i="4"/>
  <c r="X170" i="4"/>
  <c r="U360" i="4"/>
  <c r="U324" i="4"/>
  <c r="U272" i="4"/>
  <c r="U236" i="4"/>
  <c r="U212" i="4"/>
  <c r="U184" i="4"/>
  <c r="U331" i="4"/>
  <c r="U279" i="4"/>
  <c r="U243" i="4"/>
  <c r="U191" i="4"/>
  <c r="U346" i="4"/>
  <c r="U338" i="4"/>
  <c r="U310" i="4"/>
  <c r="U300" i="4"/>
  <c r="U286" i="4"/>
  <c r="U258" i="4"/>
  <c r="U250" i="4"/>
  <c r="U222" i="4"/>
  <c r="U198" i="4"/>
  <c r="U170" i="4"/>
  <c r="U353" i="4"/>
  <c r="U317" i="4"/>
  <c r="U293" i="4"/>
  <c r="U265" i="4"/>
  <c r="U229" i="4"/>
  <c r="U205" i="4"/>
  <c r="U177" i="4"/>
  <c r="T184" i="4"/>
  <c r="T132" i="4"/>
  <c r="T198" i="4"/>
  <c r="T205" i="4"/>
  <c r="T191" i="4"/>
  <c r="T177" i="4"/>
  <c r="M172" i="4"/>
  <c r="U64" i="4"/>
  <c r="T353" i="4"/>
  <c r="T317" i="4"/>
  <c r="T293" i="4"/>
  <c r="T265" i="4"/>
  <c r="T125" i="4"/>
  <c r="T65" i="4"/>
  <c r="T57" i="4"/>
  <c r="T360" i="4"/>
  <c r="T324" i="4"/>
  <c r="T272" i="4"/>
  <c r="T236" i="4"/>
  <c r="T80" i="4"/>
  <c r="T331" i="4"/>
  <c r="T279" i="4"/>
  <c r="T243" i="4"/>
  <c r="T147" i="4"/>
  <c r="T139" i="4"/>
  <c r="T111" i="4"/>
  <c r="T95" i="4"/>
  <c r="T87" i="4"/>
  <c r="T346" i="4"/>
  <c r="T345" i="4" s="1"/>
  <c r="T338" i="4"/>
  <c r="T310" i="4"/>
  <c r="T286" i="4"/>
  <c r="T258" i="4"/>
  <c r="T250" i="4"/>
  <c r="T229" i="4"/>
  <c r="T222" i="4"/>
  <c r="T161" i="4"/>
  <c r="T154" i="4"/>
  <c r="T118" i="4"/>
  <c r="T102" i="4"/>
  <c r="T72" i="4"/>
  <c r="T50" i="4"/>
  <c r="T212" i="4"/>
  <c r="T41" i="4"/>
  <c r="T27" i="4"/>
  <c r="T34" i="4"/>
  <c r="T20" i="4"/>
  <c r="K575" i="4"/>
  <c r="K574" i="4"/>
  <c r="K573" i="4"/>
  <c r="K572" i="4"/>
  <c r="K571" i="4"/>
  <c r="K570" i="4"/>
  <c r="K569" i="4"/>
  <c r="K568" i="4"/>
  <c r="K567" i="4"/>
  <c r="K565" i="4"/>
  <c r="K564" i="4"/>
  <c r="K562" i="4"/>
  <c r="K561" i="4"/>
  <c r="K559" i="4"/>
  <c r="K558" i="4"/>
  <c r="K557" i="4"/>
  <c r="K556" i="4"/>
  <c r="K552" i="4"/>
  <c r="K551" i="4"/>
  <c r="K548" i="4"/>
  <c r="K547" i="4"/>
  <c r="K546" i="4"/>
  <c r="K544" i="4"/>
  <c r="K543" i="4"/>
  <c r="K542" i="4"/>
  <c r="K539" i="4"/>
  <c r="K538" i="4"/>
  <c r="K536" i="4"/>
  <c r="K535" i="4"/>
  <c r="K533" i="4"/>
  <c r="K528" i="4"/>
  <c r="K527" i="4"/>
  <c r="K526" i="4"/>
  <c r="K525" i="4"/>
  <c r="K523" i="4"/>
  <c r="K519" i="4"/>
  <c r="K518" i="4"/>
  <c r="K517" i="4"/>
  <c r="K516" i="4"/>
  <c r="K515" i="4"/>
  <c r="K514" i="4"/>
  <c r="K513" i="4"/>
  <c r="K512" i="4"/>
  <c r="K510" i="4"/>
  <c r="K506" i="4"/>
  <c r="K505" i="4"/>
  <c r="K504" i="4"/>
  <c r="K502" i="4"/>
  <c r="K501" i="4"/>
  <c r="K499" i="4"/>
  <c r="K498" i="4"/>
  <c r="K497" i="4"/>
  <c r="K496" i="4"/>
  <c r="K495" i="4"/>
  <c r="K494" i="4"/>
  <c r="K493" i="4"/>
  <c r="K492" i="4"/>
  <c r="K491" i="4"/>
  <c r="K488" i="4"/>
  <c r="K487" i="4"/>
  <c r="K485" i="4"/>
  <c r="K484" i="4"/>
  <c r="K483" i="4"/>
  <c r="K482" i="4"/>
  <c r="K481" i="4"/>
  <c r="K480" i="4"/>
  <c r="K479" i="4"/>
  <c r="K478" i="4"/>
  <c r="K477" i="4"/>
  <c r="K470" i="4"/>
  <c r="K469" i="4"/>
  <c r="K468" i="4"/>
  <c r="K459" i="4"/>
  <c r="K458" i="4"/>
  <c r="K457" i="4"/>
  <c r="K456" i="4"/>
  <c r="K455" i="4"/>
  <c r="K453" i="4"/>
  <c r="K452" i="4"/>
  <c r="K451" i="4"/>
  <c r="K445" i="4"/>
  <c r="K444" i="4"/>
  <c r="K443" i="4"/>
  <c r="K442" i="4"/>
  <c r="K433" i="4"/>
  <c r="K432" i="4"/>
  <c r="K431" i="4"/>
  <c r="K430" i="4"/>
  <c r="K429" i="4"/>
  <c r="K428" i="4"/>
  <c r="K426" i="4"/>
  <c r="K425" i="4"/>
  <c r="K424" i="4"/>
  <c r="K419" i="4"/>
  <c r="K418" i="4"/>
  <c r="K417" i="4"/>
  <c r="K416" i="4"/>
  <c r="K413" i="4"/>
  <c r="K412" i="4"/>
  <c r="K411" i="4"/>
  <c r="K410" i="4"/>
  <c r="K409" i="4"/>
  <c r="K408" i="4"/>
  <c r="K407" i="4"/>
  <c r="K406" i="4"/>
  <c r="K405" i="4"/>
  <c r="K404" i="4"/>
  <c r="K403" i="4"/>
  <c r="K401" i="4"/>
  <c r="K400" i="4"/>
  <c r="K399" i="4"/>
  <c r="K395" i="4"/>
  <c r="K394" i="4"/>
  <c r="K393" i="4"/>
  <c r="K392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6" i="4"/>
  <c r="K375" i="4"/>
  <c r="K374" i="4"/>
  <c r="K366" i="4"/>
  <c r="K365" i="4"/>
  <c r="K364" i="4"/>
  <c r="K363" i="4"/>
  <c r="K362" i="4"/>
  <c r="K361" i="4"/>
  <c r="K359" i="4"/>
  <c r="K358" i="4"/>
  <c r="K357" i="4"/>
  <c r="K356" i="4"/>
  <c r="K355" i="4"/>
  <c r="K354" i="4"/>
  <c r="K352" i="4"/>
  <c r="K351" i="4"/>
  <c r="K350" i="4"/>
  <c r="K349" i="4"/>
  <c r="K348" i="4"/>
  <c r="K347" i="4"/>
  <c r="K344" i="4"/>
  <c r="K343" i="4"/>
  <c r="K342" i="4"/>
  <c r="K341" i="4"/>
  <c r="K340" i="4"/>
  <c r="K339" i="4"/>
  <c r="K337" i="4"/>
  <c r="K336" i="4"/>
  <c r="K335" i="4"/>
  <c r="K334" i="4"/>
  <c r="K333" i="4"/>
  <c r="K332" i="4"/>
  <c r="K330" i="4"/>
  <c r="K329" i="4"/>
  <c r="K328" i="4"/>
  <c r="K327" i="4"/>
  <c r="K326" i="4"/>
  <c r="K325" i="4"/>
  <c r="K323" i="4"/>
  <c r="K322" i="4"/>
  <c r="K321" i="4"/>
  <c r="K320" i="4"/>
  <c r="K319" i="4"/>
  <c r="K318" i="4"/>
  <c r="K316" i="4"/>
  <c r="K315" i="4"/>
  <c r="K314" i="4"/>
  <c r="K313" i="4"/>
  <c r="K312" i="4"/>
  <c r="K311" i="4"/>
  <c r="K309" i="4"/>
  <c r="K308" i="4"/>
  <c r="K307" i="4"/>
  <c r="K306" i="4"/>
  <c r="K305" i="4"/>
  <c r="K304" i="4"/>
  <c r="K303" i="4"/>
  <c r="K302" i="4"/>
  <c r="K301" i="4"/>
  <c r="K228" i="4"/>
  <c r="K227" i="4"/>
  <c r="K226" i="4"/>
  <c r="K225" i="4"/>
  <c r="K224" i="4"/>
  <c r="K223" i="4"/>
  <c r="K221" i="4"/>
  <c r="K220" i="4"/>
  <c r="K219" i="4"/>
  <c r="K217" i="4"/>
  <c r="K216" i="4"/>
  <c r="K215" i="4"/>
  <c r="K214" i="4"/>
  <c r="K213" i="4"/>
  <c r="K211" i="4"/>
  <c r="K210" i="4"/>
  <c r="K209" i="4"/>
  <c r="K208" i="4"/>
  <c r="K207" i="4"/>
  <c r="K206" i="4"/>
  <c r="K204" i="4"/>
  <c r="K203" i="4"/>
  <c r="K202" i="4"/>
  <c r="K201" i="4"/>
  <c r="K200" i="4"/>
  <c r="K199" i="4"/>
  <c r="K197" i="4"/>
  <c r="K196" i="4"/>
  <c r="K195" i="4"/>
  <c r="K194" i="4"/>
  <c r="K193" i="4"/>
  <c r="K192" i="4"/>
  <c r="K190" i="4"/>
  <c r="K189" i="4"/>
  <c r="K188" i="4"/>
  <c r="K187" i="4"/>
  <c r="K186" i="4"/>
  <c r="K185" i="4"/>
  <c r="K183" i="4"/>
  <c r="K182" i="4"/>
  <c r="K181" i="4"/>
  <c r="K180" i="4"/>
  <c r="K179" i="4"/>
  <c r="K178" i="4"/>
  <c r="K176" i="4"/>
  <c r="K175" i="4"/>
  <c r="K174" i="4"/>
  <c r="K173" i="4"/>
  <c r="K172" i="4"/>
  <c r="K171" i="4"/>
  <c r="K167" i="4"/>
  <c r="K166" i="4"/>
  <c r="K165" i="4"/>
  <c r="K164" i="4"/>
  <c r="K163" i="4"/>
  <c r="K162" i="4"/>
  <c r="K160" i="4"/>
  <c r="K159" i="4"/>
  <c r="K158" i="4"/>
  <c r="K157" i="4"/>
  <c r="K156" i="4"/>
  <c r="K155" i="4"/>
  <c r="K153" i="4"/>
  <c r="K152" i="4"/>
  <c r="K151" i="4"/>
  <c r="K150" i="4"/>
  <c r="K149" i="4"/>
  <c r="K148" i="4"/>
  <c r="K146" i="4"/>
  <c r="K145" i="4"/>
  <c r="K144" i="4"/>
  <c r="K143" i="4"/>
  <c r="K142" i="4"/>
  <c r="K141" i="4"/>
  <c r="K140" i="4"/>
  <c r="K138" i="4"/>
  <c r="K137" i="4"/>
  <c r="K136" i="4"/>
  <c r="K135" i="4"/>
  <c r="K134" i="4"/>
  <c r="K133" i="4"/>
  <c r="K131" i="4"/>
  <c r="K130" i="4"/>
  <c r="K129" i="4"/>
  <c r="K128" i="4"/>
  <c r="K127" i="4"/>
  <c r="K126" i="4"/>
  <c r="K124" i="4"/>
  <c r="K123" i="4"/>
  <c r="K122" i="4"/>
  <c r="K121" i="4"/>
  <c r="K120" i="4"/>
  <c r="K119" i="4"/>
  <c r="K117" i="4"/>
  <c r="K116" i="4"/>
  <c r="K115" i="4"/>
  <c r="K114" i="4"/>
  <c r="K113" i="4"/>
  <c r="K112" i="4"/>
  <c r="K108" i="4"/>
  <c r="K107" i="4"/>
  <c r="K106" i="4"/>
  <c r="K105" i="4"/>
  <c r="K104" i="4"/>
  <c r="K103" i="4"/>
  <c r="K101" i="4"/>
  <c r="K100" i="4"/>
  <c r="K99" i="4"/>
  <c r="K98" i="4"/>
  <c r="K97" i="4"/>
  <c r="K96" i="4"/>
  <c r="K93" i="4"/>
  <c r="K92" i="4"/>
  <c r="K91" i="4"/>
  <c r="K90" i="4"/>
  <c r="K89" i="4"/>
  <c r="K88" i="4"/>
  <c r="K86" i="4"/>
  <c r="K85" i="4"/>
  <c r="K84" i="4"/>
  <c r="K83" i="4"/>
  <c r="K82" i="4"/>
  <c r="K81" i="4"/>
  <c r="K78" i="4"/>
  <c r="K77" i="4"/>
  <c r="K76" i="4"/>
  <c r="K75" i="4"/>
  <c r="K74" i="4"/>
  <c r="K73" i="4"/>
  <c r="K71" i="4"/>
  <c r="K70" i="4"/>
  <c r="K69" i="4"/>
  <c r="K68" i="4"/>
  <c r="K67" i="4"/>
  <c r="K66" i="4"/>
  <c r="K63" i="4"/>
  <c r="K62" i="4"/>
  <c r="K61" i="4"/>
  <c r="K60" i="4"/>
  <c r="K59" i="4"/>
  <c r="K58" i="4"/>
  <c r="K56" i="4"/>
  <c r="K55" i="4"/>
  <c r="K54" i="4"/>
  <c r="K53" i="4"/>
  <c r="K52" i="4"/>
  <c r="K51" i="4"/>
  <c r="K47" i="4"/>
  <c r="K46" i="4"/>
  <c r="K45" i="4"/>
  <c r="K44" i="4"/>
  <c r="K43" i="4"/>
  <c r="K42" i="4"/>
  <c r="K40" i="4"/>
  <c r="K39" i="4"/>
  <c r="K38" i="4"/>
  <c r="K37" i="4"/>
  <c r="K36" i="4"/>
  <c r="K35" i="4"/>
  <c r="K33" i="4"/>
  <c r="K32" i="4"/>
  <c r="K31" i="4"/>
  <c r="K30" i="4"/>
  <c r="K29" i="4"/>
  <c r="K28" i="4"/>
  <c r="K26" i="4"/>
  <c r="K25" i="4"/>
  <c r="K24" i="4"/>
  <c r="K23" i="4"/>
  <c r="K22" i="4"/>
  <c r="K21" i="4"/>
  <c r="H575" i="4"/>
  <c r="H574" i="4"/>
  <c r="H573" i="4"/>
  <c r="H572" i="4"/>
  <c r="H571" i="4"/>
  <c r="H570" i="4"/>
  <c r="H569" i="4"/>
  <c r="H568" i="4"/>
  <c r="H567" i="4"/>
  <c r="H565" i="4"/>
  <c r="H564" i="4"/>
  <c r="H562" i="4"/>
  <c r="H561" i="4"/>
  <c r="H559" i="4"/>
  <c r="H558" i="4"/>
  <c r="H557" i="4"/>
  <c r="H556" i="4"/>
  <c r="H552" i="4"/>
  <c r="H551" i="4"/>
  <c r="H548" i="4"/>
  <c r="H547" i="4"/>
  <c r="H546" i="4"/>
  <c r="H544" i="4"/>
  <c r="H543" i="4"/>
  <c r="H542" i="4"/>
  <c r="H539" i="4"/>
  <c r="H538" i="4"/>
  <c r="H536" i="4"/>
  <c r="H535" i="4"/>
  <c r="H533" i="4"/>
  <c r="H528" i="4"/>
  <c r="H527" i="4"/>
  <c r="H526" i="4"/>
  <c r="H525" i="4"/>
  <c r="H523" i="4"/>
  <c r="H519" i="4"/>
  <c r="H518" i="4"/>
  <c r="H517" i="4"/>
  <c r="H516" i="4"/>
  <c r="H515" i="4"/>
  <c r="H514" i="4"/>
  <c r="H513" i="4"/>
  <c r="H512" i="4"/>
  <c r="H510" i="4"/>
  <c r="H506" i="4"/>
  <c r="H505" i="4"/>
  <c r="H504" i="4"/>
  <c r="H501" i="4"/>
  <c r="H502" i="4"/>
  <c r="H499" i="4"/>
  <c r="H498" i="4"/>
  <c r="H497" i="4"/>
  <c r="H496" i="4"/>
  <c r="H495" i="4"/>
  <c r="H494" i="4"/>
  <c r="H493" i="4"/>
  <c r="H492" i="4"/>
  <c r="H491" i="4"/>
  <c r="H488" i="4"/>
  <c r="H487" i="4"/>
  <c r="H485" i="4"/>
  <c r="H484" i="4"/>
  <c r="H483" i="4"/>
  <c r="H482" i="4"/>
  <c r="H481" i="4"/>
  <c r="H480" i="4"/>
  <c r="H479" i="4"/>
  <c r="H478" i="4"/>
  <c r="H477" i="4"/>
  <c r="H470" i="4"/>
  <c r="H469" i="4"/>
  <c r="H468" i="4"/>
  <c r="H459" i="4"/>
  <c r="H458" i="4"/>
  <c r="H457" i="4"/>
  <c r="H456" i="4"/>
  <c r="H455" i="4"/>
  <c r="H453" i="4"/>
  <c r="H452" i="4"/>
  <c r="H451" i="4"/>
  <c r="H445" i="4"/>
  <c r="H444" i="4"/>
  <c r="H443" i="4"/>
  <c r="H442" i="4"/>
  <c r="H433" i="4"/>
  <c r="H432" i="4"/>
  <c r="H431" i="4"/>
  <c r="H430" i="4"/>
  <c r="H429" i="4"/>
  <c r="H428" i="4"/>
  <c r="H426" i="4"/>
  <c r="H425" i="4"/>
  <c r="H424" i="4"/>
  <c r="H419" i="4"/>
  <c r="H418" i="4"/>
  <c r="H417" i="4"/>
  <c r="H416" i="4"/>
  <c r="H413" i="4"/>
  <c r="H412" i="4"/>
  <c r="H411" i="4"/>
  <c r="H410" i="4"/>
  <c r="H409" i="4"/>
  <c r="H408" i="4"/>
  <c r="H407" i="4"/>
  <c r="H406" i="4"/>
  <c r="H405" i="4"/>
  <c r="H404" i="4"/>
  <c r="H403" i="4"/>
  <c r="H401" i="4"/>
  <c r="H400" i="4"/>
  <c r="H399" i="4"/>
  <c r="H395" i="4"/>
  <c r="H394" i="4"/>
  <c r="H393" i="4"/>
  <c r="H392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6" i="4"/>
  <c r="H375" i="4"/>
  <c r="H374" i="4"/>
  <c r="H366" i="4"/>
  <c r="H365" i="4"/>
  <c r="H364" i="4"/>
  <c r="H363" i="4"/>
  <c r="H362" i="4"/>
  <c r="H361" i="4"/>
  <c r="H359" i="4"/>
  <c r="H358" i="4"/>
  <c r="H357" i="4"/>
  <c r="H356" i="4"/>
  <c r="H355" i="4"/>
  <c r="H354" i="4"/>
  <c r="H352" i="4"/>
  <c r="H351" i="4"/>
  <c r="H350" i="4"/>
  <c r="H349" i="4"/>
  <c r="H348" i="4"/>
  <c r="H347" i="4"/>
  <c r="H344" i="4"/>
  <c r="H343" i="4"/>
  <c r="H342" i="4"/>
  <c r="H341" i="4"/>
  <c r="H340" i="4"/>
  <c r="H339" i="4"/>
  <c r="H337" i="4"/>
  <c r="H336" i="4"/>
  <c r="H335" i="4"/>
  <c r="H334" i="4"/>
  <c r="H333" i="4"/>
  <c r="H332" i="4"/>
  <c r="H330" i="4"/>
  <c r="H329" i="4"/>
  <c r="H328" i="4"/>
  <c r="H327" i="4"/>
  <c r="H326" i="4"/>
  <c r="H325" i="4"/>
  <c r="H323" i="4"/>
  <c r="H322" i="4"/>
  <c r="H321" i="4"/>
  <c r="H320" i="4"/>
  <c r="H319" i="4"/>
  <c r="H318" i="4"/>
  <c r="H316" i="4"/>
  <c r="H315" i="4"/>
  <c r="H314" i="4"/>
  <c r="H313" i="4"/>
  <c r="H312" i="4"/>
  <c r="H311" i="4"/>
  <c r="H309" i="4"/>
  <c r="H308" i="4"/>
  <c r="H307" i="4"/>
  <c r="H306" i="4"/>
  <c r="H305" i="4"/>
  <c r="H304" i="4"/>
  <c r="H303" i="4"/>
  <c r="H302" i="4"/>
  <c r="H301" i="4"/>
  <c r="H228" i="4"/>
  <c r="H227" i="4"/>
  <c r="H226" i="4"/>
  <c r="H225" i="4"/>
  <c r="H224" i="4"/>
  <c r="H223" i="4"/>
  <c r="H221" i="4"/>
  <c r="H220" i="4"/>
  <c r="H219" i="4"/>
  <c r="H217" i="4"/>
  <c r="H216" i="4"/>
  <c r="H215" i="4"/>
  <c r="H214" i="4"/>
  <c r="H213" i="4"/>
  <c r="H211" i="4"/>
  <c r="H210" i="4"/>
  <c r="H209" i="4"/>
  <c r="H208" i="4"/>
  <c r="H207" i="4"/>
  <c r="H206" i="4"/>
  <c r="H204" i="4"/>
  <c r="H203" i="4"/>
  <c r="H202" i="4"/>
  <c r="H201" i="4"/>
  <c r="H200" i="4"/>
  <c r="H199" i="4"/>
  <c r="H197" i="4"/>
  <c r="H196" i="4"/>
  <c r="H195" i="4"/>
  <c r="H194" i="4"/>
  <c r="H193" i="4"/>
  <c r="H192" i="4"/>
  <c r="H190" i="4"/>
  <c r="H189" i="4"/>
  <c r="H188" i="4"/>
  <c r="H187" i="4"/>
  <c r="H186" i="4"/>
  <c r="H185" i="4"/>
  <c r="H183" i="4"/>
  <c r="H182" i="4"/>
  <c r="H181" i="4"/>
  <c r="H180" i="4"/>
  <c r="H179" i="4"/>
  <c r="H178" i="4"/>
  <c r="H176" i="4"/>
  <c r="H175" i="4"/>
  <c r="H174" i="4"/>
  <c r="H173" i="4"/>
  <c r="H172" i="4"/>
  <c r="H171" i="4"/>
  <c r="H167" i="4"/>
  <c r="H166" i="4"/>
  <c r="H165" i="4"/>
  <c r="H164" i="4"/>
  <c r="H163" i="4"/>
  <c r="H162" i="4"/>
  <c r="H160" i="4"/>
  <c r="H159" i="4"/>
  <c r="H158" i="4"/>
  <c r="H157" i="4"/>
  <c r="H156" i="4"/>
  <c r="H155" i="4"/>
  <c r="H153" i="4"/>
  <c r="H152" i="4"/>
  <c r="H151" i="4"/>
  <c r="H150" i="4"/>
  <c r="H149" i="4"/>
  <c r="H148" i="4"/>
  <c r="H146" i="4"/>
  <c r="H145" i="4"/>
  <c r="H144" i="4"/>
  <c r="H143" i="4"/>
  <c r="H142" i="4"/>
  <c r="H141" i="4"/>
  <c r="H140" i="4"/>
  <c r="H138" i="4"/>
  <c r="H137" i="4"/>
  <c r="H136" i="4"/>
  <c r="H135" i="4"/>
  <c r="H134" i="4"/>
  <c r="H133" i="4"/>
  <c r="H131" i="4"/>
  <c r="H130" i="4"/>
  <c r="H129" i="4"/>
  <c r="H128" i="4"/>
  <c r="H127" i="4"/>
  <c r="H126" i="4"/>
  <c r="H124" i="4"/>
  <c r="H123" i="4"/>
  <c r="H122" i="4"/>
  <c r="H121" i="4"/>
  <c r="H120" i="4"/>
  <c r="H119" i="4"/>
  <c r="H117" i="4"/>
  <c r="H116" i="4"/>
  <c r="H115" i="4"/>
  <c r="H114" i="4"/>
  <c r="H113" i="4"/>
  <c r="H112" i="4"/>
  <c r="H108" i="4"/>
  <c r="H107" i="4"/>
  <c r="H106" i="4"/>
  <c r="H105" i="4"/>
  <c r="H104" i="4"/>
  <c r="H103" i="4"/>
  <c r="H101" i="4"/>
  <c r="H100" i="4"/>
  <c r="H99" i="4"/>
  <c r="H98" i="4"/>
  <c r="H97" i="4"/>
  <c r="H96" i="4"/>
  <c r="H93" i="4"/>
  <c r="H92" i="4"/>
  <c r="H91" i="4"/>
  <c r="H90" i="4"/>
  <c r="H89" i="4"/>
  <c r="H88" i="4"/>
  <c r="H86" i="4"/>
  <c r="H85" i="4"/>
  <c r="H84" i="4"/>
  <c r="H83" i="4"/>
  <c r="H82" i="4"/>
  <c r="H81" i="4"/>
  <c r="H78" i="4"/>
  <c r="H77" i="4"/>
  <c r="H76" i="4"/>
  <c r="H75" i="4"/>
  <c r="H74" i="4"/>
  <c r="H73" i="4"/>
  <c r="H71" i="4"/>
  <c r="H70" i="4"/>
  <c r="H69" i="4"/>
  <c r="H68" i="4"/>
  <c r="H67" i="4"/>
  <c r="H66" i="4"/>
  <c r="H63" i="4"/>
  <c r="H62" i="4"/>
  <c r="H61" i="4"/>
  <c r="H60" i="4"/>
  <c r="H59" i="4"/>
  <c r="H58" i="4"/>
  <c r="H56" i="4"/>
  <c r="H55" i="4"/>
  <c r="H54" i="4"/>
  <c r="H53" i="4"/>
  <c r="H52" i="4"/>
  <c r="H51" i="4"/>
  <c r="H47" i="4"/>
  <c r="H46" i="4"/>
  <c r="H45" i="4"/>
  <c r="H44" i="4"/>
  <c r="H43" i="4"/>
  <c r="H42" i="4"/>
  <c r="H40" i="4"/>
  <c r="H39" i="4"/>
  <c r="H38" i="4"/>
  <c r="H37" i="4"/>
  <c r="H36" i="4"/>
  <c r="H35" i="4"/>
  <c r="H33" i="4"/>
  <c r="H32" i="4"/>
  <c r="H31" i="4"/>
  <c r="H30" i="4"/>
  <c r="H29" i="4"/>
  <c r="H28" i="4"/>
  <c r="H26" i="4"/>
  <c r="H25" i="4"/>
  <c r="H24" i="4"/>
  <c r="H23" i="4"/>
  <c r="H22" i="4"/>
  <c r="H21" i="4"/>
  <c r="X64" i="4" l="1"/>
  <c r="K490" i="4"/>
  <c r="K486" i="4"/>
  <c r="T64" i="4"/>
  <c r="K373" i="4"/>
  <c r="U49" i="4"/>
  <c r="T110" i="4"/>
  <c r="U110" i="4"/>
  <c r="K377" i="4"/>
  <c r="K511" i="4"/>
  <c r="K509" i="4" s="1"/>
  <c r="K537" i="4"/>
  <c r="T94" i="4"/>
  <c r="U79" i="4"/>
  <c r="U94" i="4"/>
  <c r="X169" i="4"/>
  <c r="K415" i="4"/>
  <c r="K414" i="4" s="1"/>
  <c r="K467" i="4"/>
  <c r="K466" i="4" s="1"/>
  <c r="T49" i="4"/>
  <c r="X110" i="4"/>
  <c r="X49" i="4"/>
  <c r="X257" i="4"/>
  <c r="X79" i="4"/>
  <c r="X345" i="4"/>
  <c r="U169" i="4"/>
  <c r="U257" i="4"/>
  <c r="K560" i="4"/>
  <c r="K566" i="4"/>
  <c r="K563" i="4" s="1"/>
  <c r="U345" i="4"/>
  <c r="K423" i="4"/>
  <c r="K422" i="4" s="1"/>
  <c r="T79" i="4"/>
  <c r="K550" i="4"/>
  <c r="T169" i="4"/>
  <c r="T257" i="4"/>
  <c r="K147" i="4"/>
  <c r="K139" i="4"/>
  <c r="K34" i="4"/>
  <c r="K218" i="4"/>
  <c r="K331" i="4"/>
  <c r="K545" i="4"/>
  <c r="K191" i="4"/>
  <c r="K541" i="4"/>
  <c r="K555" i="4"/>
  <c r="K554" i="4" s="1"/>
  <c r="K102" i="4"/>
  <c r="K111" i="4"/>
  <c r="K50" i="4"/>
  <c r="K80" i="4"/>
  <c r="K132" i="4"/>
  <c r="K338" i="4"/>
  <c r="K360" i="4"/>
  <c r="K198" i="4"/>
  <c r="K222" i="4"/>
  <c r="K300" i="4"/>
  <c r="K27" i="4"/>
  <c r="K57" i="4"/>
  <c r="K95" i="4"/>
  <c r="K125" i="4"/>
  <c r="K184" i="4"/>
  <c r="K324" i="4"/>
  <c r="K353" i="4"/>
  <c r="K441" i="4"/>
  <c r="K440" i="4" s="1"/>
  <c r="K421" i="4" s="1"/>
  <c r="K454" i="4"/>
  <c r="K476" i="4"/>
  <c r="K20" i="4"/>
  <c r="K72" i="4"/>
  <c r="K118" i="4"/>
  <c r="K177" i="4"/>
  <c r="K212" i="4"/>
  <c r="K317" i="4"/>
  <c r="K346" i="4"/>
  <c r="K391" i="4"/>
  <c r="K390" i="4" s="1"/>
  <c r="K402" i="4"/>
  <c r="K450" i="4"/>
  <c r="K503" i="4"/>
  <c r="K524" i="4"/>
  <c r="K522" i="4" s="1"/>
  <c r="K65" i="4"/>
  <c r="K87" i="4"/>
  <c r="K154" i="4"/>
  <c r="K170" i="4"/>
  <c r="K205" i="4"/>
  <c r="K310" i="4"/>
  <c r="K398" i="4"/>
  <c r="K427" i="4"/>
  <c r="K500" i="4"/>
  <c r="K489" i="4" s="1"/>
  <c r="K534" i="4"/>
  <c r="K41" i="4"/>
  <c r="K161" i="4"/>
  <c r="H566" i="4"/>
  <c r="H563" i="4" s="1"/>
  <c r="H560" i="4"/>
  <c r="H555" i="4"/>
  <c r="H554" i="4" s="1"/>
  <c r="H550" i="4"/>
  <c r="H545" i="4"/>
  <c r="H541" i="4"/>
  <c r="H537" i="4"/>
  <c r="H534" i="4"/>
  <c r="H524" i="4"/>
  <c r="H522" i="4" s="1"/>
  <c r="H511" i="4"/>
  <c r="H509" i="4" s="1"/>
  <c r="H503" i="4"/>
  <c r="H500" i="4"/>
  <c r="H490" i="4"/>
  <c r="H486" i="4"/>
  <c r="H476" i="4"/>
  <c r="H467" i="4"/>
  <c r="H466" i="4" s="1"/>
  <c r="H454" i="4"/>
  <c r="H450" i="4"/>
  <c r="H441" i="4"/>
  <c r="H440" i="4" s="1"/>
  <c r="H427" i="4"/>
  <c r="H423" i="4"/>
  <c r="H422" i="4" s="1"/>
  <c r="H415" i="4"/>
  <c r="H414" i="4" s="1"/>
  <c r="H402" i="4"/>
  <c r="H398" i="4"/>
  <c r="H391" i="4"/>
  <c r="H390" i="4" s="1"/>
  <c r="H377" i="4"/>
  <c r="H373" i="4"/>
  <c r="H360" i="4"/>
  <c r="H353" i="4"/>
  <c r="H346" i="4"/>
  <c r="H338" i="4"/>
  <c r="H331" i="4"/>
  <c r="H324" i="4"/>
  <c r="H317" i="4"/>
  <c r="H310" i="4"/>
  <c r="H300" i="4"/>
  <c r="H222" i="4"/>
  <c r="H218" i="4"/>
  <c r="H205" i="4"/>
  <c r="H198" i="4"/>
  <c r="H191" i="4"/>
  <c r="H184" i="4"/>
  <c r="H177" i="4"/>
  <c r="H170" i="4"/>
  <c r="H161" i="4"/>
  <c r="H154" i="4"/>
  <c r="H147" i="4"/>
  <c r="H139" i="4"/>
  <c r="H132" i="4"/>
  <c r="H125" i="4"/>
  <c r="H118" i="4"/>
  <c r="H111" i="4"/>
  <c r="H102" i="4"/>
  <c r="H95" i="4"/>
  <c r="H87" i="4"/>
  <c r="H80" i="4"/>
  <c r="H72" i="4"/>
  <c r="H65" i="4"/>
  <c r="H57" i="4"/>
  <c r="H50" i="4"/>
  <c r="H41" i="4"/>
  <c r="H34" i="4"/>
  <c r="H27" i="4"/>
  <c r="H20" i="4"/>
  <c r="K475" i="4" l="1"/>
  <c r="T48" i="4"/>
  <c r="T19" i="4" s="1"/>
  <c r="U48" i="4"/>
  <c r="U19" i="4" s="1"/>
  <c r="K540" i="4"/>
  <c r="K372" i="4"/>
  <c r="K371" i="4" s="1"/>
  <c r="K532" i="4"/>
  <c r="K449" i="4"/>
  <c r="K448" i="4" s="1"/>
  <c r="K420" i="4" s="1"/>
  <c r="X168" i="4"/>
  <c r="K553" i="4"/>
  <c r="K549" i="4" s="1"/>
  <c r="X48" i="4"/>
  <c r="X19" i="4" s="1"/>
  <c r="K474" i="4"/>
  <c r="T168" i="4"/>
  <c r="U168" i="4"/>
  <c r="K79" i="4"/>
  <c r="K64" i="4"/>
  <c r="K49" i="4"/>
  <c r="K397" i="4"/>
  <c r="K396" i="4" s="1"/>
  <c r="K110" i="4"/>
  <c r="K299" i="4"/>
  <c r="K94" i="4"/>
  <c r="H212" i="4"/>
  <c r="H299" i="4"/>
  <c r="K345" i="4"/>
  <c r="H449" i="4"/>
  <c r="H448" i="4" s="1"/>
  <c r="H397" i="4"/>
  <c r="H396" i="4" s="1"/>
  <c r="H540" i="4"/>
  <c r="H49" i="4"/>
  <c r="H345" i="4"/>
  <c r="H372" i="4"/>
  <c r="H371" i="4" s="1"/>
  <c r="H475" i="4"/>
  <c r="H79" i="4"/>
  <c r="H532" i="4"/>
  <c r="H64" i="4"/>
  <c r="H489" i="4"/>
  <c r="H553" i="4"/>
  <c r="H549" i="4" s="1"/>
  <c r="H421" i="4"/>
  <c r="H94" i="4"/>
  <c r="H110" i="4"/>
  <c r="D13" i="4"/>
  <c r="D12" i="4"/>
  <c r="D11" i="4"/>
  <c r="D10" i="4"/>
  <c r="F16" i="4" s="1"/>
  <c r="K370" i="4" l="1"/>
  <c r="K531" i="4"/>
  <c r="X368" i="4"/>
  <c r="K48" i="4"/>
  <c r="K19" i="4" s="1"/>
  <c r="H531" i="4"/>
  <c r="H474" i="4"/>
  <c r="H298" i="4"/>
  <c r="K298" i="4"/>
  <c r="H370" i="4"/>
  <c r="H420" i="4"/>
  <c r="H48" i="4"/>
  <c r="H19" i="4" s="1"/>
  <c r="K297" i="4" l="1"/>
  <c r="L576" i="4"/>
  <c r="H297" i="4"/>
  <c r="H296" i="4" s="1"/>
  <c r="H295" i="4" l="1"/>
  <c r="K296" i="4"/>
  <c r="K295" i="4" l="1"/>
  <c r="H294" i="4"/>
  <c r="H293" i="4" l="1"/>
  <c r="H292" i="4" s="1"/>
  <c r="K294" i="4"/>
  <c r="K293" i="4" l="1"/>
  <c r="H291" i="4"/>
  <c r="H290" i="4" l="1"/>
  <c r="K292" i="4"/>
  <c r="K291" i="4" l="1"/>
  <c r="H289" i="4"/>
  <c r="H288" i="4" s="1"/>
  <c r="H287" i="4" l="1"/>
  <c r="H286" i="4" s="1"/>
  <c r="K290" i="4"/>
  <c r="K289" i="4" l="1"/>
  <c r="H285" i="4"/>
  <c r="H284" i="4" s="1"/>
  <c r="H283" i="4" l="1"/>
  <c r="K288" i="4"/>
  <c r="K287" i="4" l="1"/>
  <c r="H282" i="4"/>
  <c r="H281" i="4" l="1"/>
  <c r="H280" i="4" s="1"/>
  <c r="K286" i="4"/>
  <c r="K285" i="4" l="1"/>
  <c r="H279" i="4"/>
  <c r="H278" i="4" l="1"/>
  <c r="K284" i="4"/>
  <c r="K283" i="4" l="1"/>
  <c r="H277" i="4"/>
  <c r="H276" i="4" s="1"/>
  <c r="H275" i="4" l="1"/>
  <c r="K282" i="4"/>
  <c r="K281" i="4" l="1"/>
  <c r="H274" i="4"/>
  <c r="H273" i="4" s="1"/>
  <c r="H272" i="4" s="1"/>
  <c r="H271" i="4" l="1"/>
  <c r="K280" i="4"/>
  <c r="K279" i="4" l="1"/>
  <c r="H270" i="4"/>
  <c r="H269" i="4" l="1"/>
  <c r="H268" i="4" s="1"/>
  <c r="K278" i="4"/>
  <c r="K277" i="4" l="1"/>
  <c r="H267" i="4"/>
  <c r="H266" i="4" l="1"/>
  <c r="K276" i="4"/>
  <c r="K275" i="4" l="1"/>
  <c r="H265" i="4"/>
  <c r="H264" i="4" s="1"/>
  <c r="H263" i="4" l="1"/>
  <c r="K274" i="4"/>
  <c r="K273" i="4" l="1"/>
  <c r="H262" i="4"/>
  <c r="H261" i="4" l="1"/>
  <c r="H260" i="4" s="1"/>
  <c r="K272" i="4"/>
  <c r="K271" i="4" l="1"/>
  <c r="H259" i="4"/>
  <c r="H258" i="4" l="1"/>
  <c r="K270" i="4"/>
  <c r="K269" i="4" l="1"/>
  <c r="H257" i="4"/>
  <c r="H256" i="4" s="1"/>
  <c r="H255" i="4" l="1"/>
  <c r="H254" i="4" s="1"/>
  <c r="K268" i="4"/>
  <c r="K267" i="4" l="1"/>
  <c r="H253" i="4"/>
  <c r="H252" i="4" s="1"/>
  <c r="H251" i="4" l="1"/>
  <c r="K266" i="4"/>
  <c r="K265" i="4" l="1"/>
  <c r="H250" i="4"/>
  <c r="H249" i="4" l="1"/>
  <c r="H248" i="4" s="1"/>
  <c r="K264" i="4"/>
  <c r="K263" i="4" l="1"/>
  <c r="H247" i="4"/>
  <c r="H246" i="4" l="1"/>
  <c r="K262" i="4"/>
  <c r="K261" i="4" l="1"/>
  <c r="H245" i="4"/>
  <c r="H244" i="4" s="1"/>
  <c r="H243" i="4" l="1"/>
  <c r="K260" i="4"/>
  <c r="K259" i="4" l="1"/>
  <c r="H242" i="4"/>
  <c r="H241" i="4" s="1"/>
  <c r="H240" i="4" s="1"/>
  <c r="H239" i="4" l="1"/>
  <c r="K258" i="4"/>
  <c r="K257" i="4" l="1"/>
  <c r="H238" i="4"/>
  <c r="H237" i="4" l="1"/>
  <c r="H236" i="4" s="1"/>
  <c r="K256" i="4"/>
  <c r="K255" i="4" l="1"/>
  <c r="H235" i="4"/>
  <c r="H234" i="4" l="1"/>
  <c r="K254" i="4"/>
  <c r="K253" i="4" l="1"/>
  <c r="H233" i="4"/>
  <c r="H232" i="4" s="1"/>
  <c r="H231" i="4" l="1"/>
  <c r="K252" i="4"/>
  <c r="K251" i="4" l="1"/>
  <c r="H230" i="4"/>
  <c r="H229" i="4" l="1"/>
  <c r="H169" i="4" s="1"/>
  <c r="K250" i="4"/>
  <c r="K249" i="4" l="1"/>
  <c r="H168" i="4"/>
  <c r="H368" i="4" l="1"/>
  <c r="H577" i="4" s="1"/>
  <c r="K248" i="4"/>
  <c r="K247" i="4" l="1"/>
  <c r="K246" i="4" l="1"/>
  <c r="K245" i="4" l="1"/>
  <c r="K244" i="4" l="1"/>
  <c r="K243" i="4" l="1"/>
  <c r="K242" i="4" l="1"/>
  <c r="K241" i="4" l="1"/>
  <c r="K240" i="4" l="1"/>
  <c r="K239" i="4" l="1"/>
  <c r="K238" i="4" l="1"/>
  <c r="K237" i="4" l="1"/>
  <c r="K236" i="4" l="1"/>
  <c r="K235" i="4" l="1"/>
  <c r="K234" i="4" l="1"/>
  <c r="K233" i="4" l="1"/>
  <c r="K232" i="4" l="1"/>
  <c r="K231" i="4" l="1"/>
  <c r="K230" i="4" l="1"/>
  <c r="K229" i="4" l="1"/>
  <c r="K169" i="4" l="1"/>
  <c r="K168" i="4" l="1"/>
  <c r="K368" i="4" l="1"/>
  <c r="K577" i="4" s="1"/>
  <c r="L577" i="4" l="1"/>
  <c r="N327" i="4"/>
  <c r="N320" i="4"/>
  <c r="N267" i="4"/>
  <c r="N203" i="4"/>
  <c r="N363" i="4"/>
  <c r="N275" i="4"/>
  <c r="N81" i="4"/>
  <c r="N44" i="4"/>
  <c r="N64" i="4"/>
  <c r="N88" i="4"/>
  <c r="N108" i="4"/>
  <c r="N128" i="4"/>
  <c r="N152" i="4"/>
  <c r="N172" i="4"/>
  <c r="N192" i="4"/>
  <c r="N69" i="4"/>
  <c r="N109" i="4"/>
  <c r="N149" i="4"/>
  <c r="N198" i="4"/>
  <c r="N218" i="4"/>
  <c r="N238" i="4"/>
  <c r="N262" i="4"/>
  <c r="N282" i="4"/>
  <c r="N302" i="4"/>
  <c r="N31" i="4"/>
  <c r="N63" i="4"/>
  <c r="N95" i="4"/>
  <c r="N130" i="4"/>
  <c r="N162" i="4"/>
  <c r="N194" i="4"/>
  <c r="N239" i="4"/>
  <c r="N279" i="4"/>
  <c r="N319" i="4"/>
  <c r="N345" i="4"/>
  <c r="N365" i="4"/>
  <c r="N43" i="4"/>
  <c r="N87" i="4"/>
  <c r="N119" i="4"/>
  <c r="N151" i="4"/>
  <c r="N186" i="4"/>
  <c r="N209" i="4"/>
  <c r="N228" i="4"/>
  <c r="N252" i="4"/>
  <c r="N273" i="4"/>
  <c r="N292" i="4"/>
  <c r="N316" i="4"/>
  <c r="N336" i="4"/>
  <c r="N356" i="4"/>
  <c r="N47" i="4"/>
  <c r="N79" i="4"/>
  <c r="N111" i="4"/>
  <c r="N146" i="4"/>
  <c r="N350" i="4"/>
  <c r="N293" i="4"/>
  <c r="N229" i="4"/>
  <c r="N187" i="4"/>
  <c r="N163" i="4"/>
  <c r="N367" i="4"/>
  <c r="N330" i="4"/>
  <c r="N283" i="4"/>
  <c r="N219" i="4"/>
  <c r="N145" i="4"/>
  <c r="N25" i="4"/>
  <c r="N71" i="4"/>
  <c r="N53" i="4"/>
  <c r="N318" i="4"/>
  <c r="N337" i="4"/>
  <c r="N244" i="4"/>
  <c r="N131" i="4"/>
  <c r="N232" i="4"/>
  <c r="N123" i="4"/>
  <c r="N301" i="4"/>
  <c r="N237" i="4"/>
  <c r="N155" i="4"/>
  <c r="N359" i="4"/>
  <c r="N243" i="4"/>
  <c r="N28" i="4"/>
  <c r="N48" i="4"/>
  <c r="N72" i="4"/>
  <c r="N92" i="4"/>
  <c r="N112" i="4"/>
  <c r="N136" i="4"/>
  <c r="N156" i="4"/>
  <c r="N176" i="4"/>
  <c r="N37" i="4"/>
  <c r="N77" i="4"/>
  <c r="N117" i="4"/>
  <c r="N165" i="4"/>
  <c r="N202" i="4"/>
  <c r="N222" i="4"/>
  <c r="N246" i="4"/>
  <c r="N266" i="4"/>
  <c r="N286" i="4"/>
  <c r="N310" i="4"/>
  <c r="N34" i="4"/>
  <c r="N66" i="4"/>
  <c r="N105" i="4"/>
  <c r="N137" i="4"/>
  <c r="N169" i="4"/>
  <c r="N207" i="4"/>
  <c r="N247" i="4"/>
  <c r="N287" i="4"/>
  <c r="N329" i="4"/>
  <c r="N349" i="4"/>
  <c r="N20" i="4"/>
  <c r="N58" i="4"/>
  <c r="N90" i="4"/>
  <c r="N122" i="4"/>
  <c r="N161" i="4"/>
  <c r="N193" i="4"/>
  <c r="N212" i="4"/>
  <c r="N236" i="4"/>
  <c r="N257" i="4"/>
  <c r="N276" i="4"/>
  <c r="N300" i="4"/>
  <c r="N321" i="4"/>
  <c r="N340" i="4"/>
  <c r="N364" i="4"/>
  <c r="N50" i="4"/>
  <c r="N82" i="4"/>
  <c r="N121" i="4"/>
  <c r="N153" i="4"/>
  <c r="N339" i="4"/>
  <c r="N272" i="4"/>
  <c r="N227" i="4"/>
  <c r="N185" i="4"/>
  <c r="N135" i="4"/>
  <c r="N362" i="4"/>
  <c r="N317" i="4"/>
  <c r="N253" i="4"/>
  <c r="N200" i="4"/>
  <c r="N138" i="4"/>
  <c r="N342" i="4"/>
  <c r="N269" i="4"/>
  <c r="N277" i="4"/>
  <c r="N40" i="4"/>
  <c r="N80" i="4"/>
  <c r="N124" i="4"/>
  <c r="N168" i="4"/>
  <c r="N101" i="4"/>
  <c r="N181" i="4"/>
  <c r="N234" i="4"/>
  <c r="N278" i="4"/>
  <c r="N51" i="4"/>
  <c r="N115" i="4"/>
  <c r="N191" i="4"/>
  <c r="N271" i="4"/>
  <c r="N361" i="4"/>
  <c r="N70" i="4"/>
  <c r="N139" i="4"/>
  <c r="N204" i="4"/>
  <c r="N268" i="4"/>
  <c r="N308" i="4"/>
  <c r="N352" i="4"/>
  <c r="N67" i="4"/>
  <c r="N355" i="4"/>
  <c r="N259" i="4"/>
  <c r="N167" i="4"/>
  <c r="N335" i="4"/>
  <c r="N170" i="4"/>
  <c r="N354" i="4"/>
  <c r="N358" i="4"/>
  <c r="N288" i="4"/>
  <c r="N235" i="4"/>
  <c r="N118" i="4"/>
  <c r="N307" i="4"/>
  <c r="N213" i="4"/>
  <c r="N32" i="4"/>
  <c r="N56" i="4"/>
  <c r="N76" i="4"/>
  <c r="N96" i="4"/>
  <c r="N120" i="4"/>
  <c r="N140" i="4"/>
  <c r="N160" i="4"/>
  <c r="N184" i="4"/>
  <c r="N45" i="4"/>
  <c r="N85" i="4"/>
  <c r="N133" i="4"/>
  <c r="N173" i="4"/>
  <c r="N206" i="4"/>
  <c r="N230" i="4"/>
  <c r="N250" i="4"/>
  <c r="N270" i="4"/>
  <c r="N294" i="4"/>
  <c r="N314" i="4"/>
  <c r="N41" i="4"/>
  <c r="N78" i="4"/>
  <c r="N110" i="4"/>
  <c r="N142" i="4"/>
  <c r="N179" i="4"/>
  <c r="N215" i="4"/>
  <c r="N255" i="4"/>
  <c r="N303" i="4"/>
  <c r="N333" i="4"/>
  <c r="N353" i="4"/>
  <c r="N33" i="4"/>
  <c r="N65" i="4"/>
  <c r="N97" i="4"/>
  <c r="N134" i="4"/>
  <c r="N166" i="4"/>
  <c r="N196" i="4"/>
  <c r="N220" i="4"/>
  <c r="N241" i="4"/>
  <c r="N260" i="4"/>
  <c r="N284" i="4"/>
  <c r="N305" i="4"/>
  <c r="N324" i="4"/>
  <c r="N348" i="4"/>
  <c r="N24" i="4"/>
  <c r="N57" i="4"/>
  <c r="N94" i="4"/>
  <c r="N126" i="4"/>
  <c r="N158" i="4"/>
  <c r="N323" i="4"/>
  <c r="N261" i="4"/>
  <c r="N208" i="4"/>
  <c r="N175" i="4"/>
  <c r="N113" i="4"/>
  <c r="N351" i="4"/>
  <c r="N296" i="4"/>
  <c r="N251" i="4"/>
  <c r="N190" i="4"/>
  <c r="N54" i="4"/>
  <c r="N343" i="4"/>
  <c r="N224" i="4"/>
  <c r="N211" i="4"/>
  <c r="N60" i="4"/>
  <c r="N104" i="4"/>
  <c r="N144" i="4"/>
  <c r="N188" i="4"/>
  <c r="N141" i="4"/>
  <c r="N214" i="4"/>
  <c r="N254" i="4"/>
  <c r="N298" i="4"/>
  <c r="N83" i="4"/>
  <c r="N159" i="4"/>
  <c r="N223" i="4"/>
  <c r="N311" i="4"/>
  <c r="N38" i="4"/>
  <c r="N107" i="4"/>
  <c r="N171" i="4"/>
  <c r="N225" i="4"/>
  <c r="N289" i="4"/>
  <c r="N332" i="4"/>
  <c r="N30" i="4"/>
  <c r="N99" i="4"/>
  <c r="N304" i="4"/>
  <c r="N195" i="4"/>
  <c r="N106" i="4"/>
  <c r="N285" i="4"/>
  <c r="N39" i="4"/>
  <c r="N74" i="4"/>
  <c r="N103" i="4"/>
  <c r="N280" i="4"/>
  <c r="N22" i="4"/>
  <c r="N256" i="4"/>
  <c r="N245" i="4"/>
  <c r="N68" i="4"/>
  <c r="N132" i="4"/>
  <c r="N29" i="4"/>
  <c r="N157" i="4"/>
  <c r="N242" i="4"/>
  <c r="N306" i="4"/>
  <c r="N98" i="4"/>
  <c r="N199" i="4"/>
  <c r="N325" i="4"/>
  <c r="N55" i="4"/>
  <c r="N154" i="4"/>
  <c r="N233" i="4"/>
  <c r="N297" i="4"/>
  <c r="N360" i="4"/>
  <c r="N114" i="4"/>
  <c r="N291" i="4"/>
  <c r="N150" i="4"/>
  <c r="N264" i="4"/>
  <c r="N21" i="4"/>
  <c r="N27" i="4"/>
  <c r="N216" i="4"/>
  <c r="N338" i="4"/>
  <c r="N331" i="4"/>
  <c r="N205" i="4"/>
  <c r="N182" i="4"/>
  <c r="N84" i="4"/>
  <c r="N148" i="4"/>
  <c r="N61" i="4"/>
  <c r="N189" i="4"/>
  <c r="N258" i="4"/>
  <c r="N322" i="4"/>
  <c r="N127" i="4"/>
  <c r="N231" i="4"/>
  <c r="N341" i="4"/>
  <c r="N75" i="4"/>
  <c r="N183" i="4"/>
  <c r="N249" i="4"/>
  <c r="N313" i="4"/>
  <c r="N35" i="4"/>
  <c r="N143" i="4"/>
  <c r="N240" i="4"/>
  <c r="N59" i="4"/>
  <c r="N221" i="4"/>
  <c r="N42" i="4"/>
  <c r="N326" i="4"/>
  <c r="N248" i="4"/>
  <c r="N347" i="4"/>
  <c r="N86" i="4"/>
  <c r="N36" i="4"/>
  <c r="N100" i="4"/>
  <c r="N164" i="4"/>
  <c r="N93" i="4"/>
  <c r="N210" i="4"/>
  <c r="N274" i="4"/>
  <c r="N46" i="4"/>
  <c r="N147" i="4"/>
  <c r="N263" i="4"/>
  <c r="N357" i="4"/>
  <c r="N102" i="4"/>
  <c r="N201" i="4"/>
  <c r="N265" i="4"/>
  <c r="N328" i="4"/>
  <c r="N62" i="4"/>
  <c r="N366" i="4"/>
  <c r="N197" i="4"/>
  <c r="N346" i="4"/>
  <c r="N178" i="4"/>
  <c r="N49" i="4"/>
  <c r="N312" i="4"/>
  <c r="N23" i="4"/>
  <c r="N299" i="4"/>
  <c r="N309" i="4"/>
  <c r="N52" i="4"/>
  <c r="N116" i="4"/>
  <c r="N180" i="4"/>
  <c r="N125" i="4"/>
  <c r="N226" i="4"/>
  <c r="N290" i="4"/>
  <c r="N73" i="4"/>
  <c r="N174" i="4"/>
  <c r="N295" i="4"/>
  <c r="N26" i="4"/>
  <c r="N129" i="4"/>
  <c r="N217" i="4"/>
  <c r="N281" i="4"/>
  <c r="N344" i="4"/>
  <c r="N89" i="4"/>
  <c r="N334" i="4"/>
  <c r="N177" i="4"/>
  <c r="N315" i="4"/>
  <c r="N91" i="4"/>
  <c r="N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X17" authorId="0" shapeId="0" xr:uid="{BD984537-D7BD-4439-BE72-C9465F8B41C2}">
      <text>
        <r>
          <rPr>
            <b/>
            <sz val="9"/>
            <color indexed="81"/>
            <rFont val="Tahoma"/>
            <family val="2"/>
          </rPr>
          <t xml:space="preserve">Esta base de proyección utiliza la justificación aportada por la empresa, en función del análisis y respaldo técnico aportado en el ET. </t>
        </r>
      </text>
    </comment>
  </commentList>
</comments>
</file>

<file path=xl/sharedStrings.xml><?xml version="1.0" encoding="utf-8"?>
<sst xmlns="http://schemas.openxmlformats.org/spreadsheetml/2006/main" count="1260" uniqueCount="817">
  <si>
    <t>Sistema de gestión de la calidad</t>
  </si>
  <si>
    <t>Proceso de tarifas eléctricas</t>
  </si>
  <si>
    <t>Versión: 1</t>
  </si>
  <si>
    <t xml:space="preserve">Vigencia: </t>
  </si>
  <si>
    <t xml:space="preserve">Página 1 de </t>
  </si>
  <si>
    <t>Reporte para liquidación de costos y gastos. Instructivo</t>
  </si>
  <si>
    <t>Instructivo liquidación de costos y gastos</t>
  </si>
  <si>
    <t>Paso Nº1</t>
  </si>
  <si>
    <t>Ir a la hoja denominada "Parametros" y llenar únicamente las casillas sombreadas en color con la siguiente información:</t>
  </si>
  <si>
    <t>Empresa</t>
  </si>
  <si>
    <t>Sistema</t>
  </si>
  <si>
    <t>Datos presentación</t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</si>
  <si>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</si>
  <si>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t>Seleccionar si los datos a suministrar corresponden a "millones de colones", "miles de colones" o "colones".</t>
  </si>
  <si>
    <t>Nombre del  petente</t>
  </si>
  <si>
    <t>Paso Nº2</t>
  </si>
  <si>
    <t>N° cuenta</t>
  </si>
  <si>
    <t>Nombre de cuenta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</si>
  <si>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</si>
  <si>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</si>
  <si>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 xml:space="preserve">Página 2 de </t>
  </si>
  <si>
    <t>Parámetros</t>
  </si>
  <si>
    <t>1-</t>
  </si>
  <si>
    <t>2-</t>
  </si>
  <si>
    <t>4-</t>
  </si>
  <si>
    <t>5-</t>
  </si>
  <si>
    <t>Descripción</t>
  </si>
  <si>
    <t>Moneda</t>
  </si>
  <si>
    <t>No.</t>
  </si>
  <si>
    <t>Gastos Sistema de Distribución</t>
  </si>
  <si>
    <t>Administrativos</t>
  </si>
  <si>
    <t>Comercialización</t>
  </si>
  <si>
    <t>Otros</t>
  </si>
  <si>
    <t>Millones de colones</t>
  </si>
  <si>
    <t>Miles de colones</t>
  </si>
  <si>
    <t>Colones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</si>
  <si>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</si>
  <si>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</si>
  <si>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</si>
  <si>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</si>
  <si>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</si>
  <si>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</si>
  <si>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</si>
  <si>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</si>
  <si>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</si>
  <si>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</si>
  <si>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</si>
  <si>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</si>
  <si>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</si>
  <si>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para liquidación de costos y gastos</t>
  </si>
  <si>
    <t>Periodo de liquidación</t>
  </si>
  <si>
    <t>Nº cuenta</t>
  </si>
  <si>
    <t>Nombre de la cuenta</t>
  </si>
  <si>
    <t>%</t>
  </si>
  <si>
    <t>Análisis Horizontal</t>
  </si>
  <si>
    <t>∆ ABS</t>
  </si>
  <si>
    <t>∆ %</t>
  </si>
  <si>
    <t>Completar los datos solicitados en la hoja denominada "Registros" con la información que se describe a continuación:</t>
  </si>
  <si>
    <t>5.3.</t>
  </si>
  <si>
    <t xml:space="preserve">Costos de operación y mantenimiento asociados al servicio </t>
  </si>
  <si>
    <t>5.3.1.</t>
  </si>
  <si>
    <t>Costos de la gerencia de operación y distribución central</t>
  </si>
  <si>
    <t>5.3.1.01.</t>
  </si>
  <si>
    <t>Personal</t>
  </si>
  <si>
    <t>5.3.1.02.</t>
  </si>
  <si>
    <t>Materiales</t>
  </si>
  <si>
    <t>5.3.1.03.</t>
  </si>
  <si>
    <t>Servicios contratados</t>
  </si>
  <si>
    <t>5.3.1.04.</t>
  </si>
  <si>
    <t>Alquileres</t>
  </si>
  <si>
    <t>5.3.1.05.</t>
  </si>
  <si>
    <t>Seguros</t>
  </si>
  <si>
    <t>5.3.1.99.</t>
  </si>
  <si>
    <t>5.3.2.</t>
  </si>
  <si>
    <t>Costos del área técnica de las oficinas comerciales (o sucursales)</t>
  </si>
  <si>
    <t>5.3.2.01.</t>
  </si>
  <si>
    <t>5.3.2.02.</t>
  </si>
  <si>
    <t>5.3.2.03.</t>
  </si>
  <si>
    <t>5.3.2.04.</t>
  </si>
  <si>
    <t>5.3.2.05.</t>
  </si>
  <si>
    <t>5.3.2.99.</t>
  </si>
  <si>
    <t>5.3.3.</t>
  </si>
  <si>
    <t>Costos de operación Distribución</t>
  </si>
  <si>
    <t>5.3.3.01.</t>
  </si>
  <si>
    <t>5.3.3.02.</t>
  </si>
  <si>
    <t>5.3.3.03.</t>
  </si>
  <si>
    <t>5.3.3.04.</t>
  </si>
  <si>
    <t>5.3.3.05.</t>
  </si>
  <si>
    <t>5.3.3.99.</t>
  </si>
  <si>
    <t>5.3.4.</t>
  </si>
  <si>
    <t>Costos de operación Alumbrado Público</t>
  </si>
  <si>
    <t>5.3.4.01.</t>
  </si>
  <si>
    <t>5.3.4.02.</t>
  </si>
  <si>
    <t>5.3.4.03.</t>
  </si>
  <si>
    <t>5.3.4.04.</t>
  </si>
  <si>
    <t>5.3.4.05.</t>
  </si>
  <si>
    <t>5.3.4.99.</t>
  </si>
  <si>
    <t>5.3.5.</t>
  </si>
  <si>
    <t>Costos de mantenimiento</t>
  </si>
  <si>
    <t>5.3.5.01.</t>
  </si>
  <si>
    <t>Mantenimiento de líneas de distribución MT</t>
  </si>
  <si>
    <t>5.3.5.01.01.</t>
  </si>
  <si>
    <t>Mantenimiento preventivo líneas de distribución MT</t>
  </si>
  <si>
    <t>5.3.5.01.01.01.</t>
  </si>
  <si>
    <t>5.3.5.01.01.02.</t>
  </si>
  <si>
    <t>5.3.5.01.01.03.</t>
  </si>
  <si>
    <t>5.3.5.01.01.04.</t>
  </si>
  <si>
    <t>5.3.5.01.01.05.</t>
  </si>
  <si>
    <t>5.3.5.01.01.99.</t>
  </si>
  <si>
    <t>5.3.5.01.02.</t>
  </si>
  <si>
    <t>Mantenimiento correctivo líneas de distribución MT</t>
  </si>
  <si>
    <t>5.3.5.01.02.01.</t>
  </si>
  <si>
    <t>5.3.5.01.02.02.</t>
  </si>
  <si>
    <t>5.3.5.01.02.03.</t>
  </si>
  <si>
    <t>5.3.5.01.02.04.</t>
  </si>
  <si>
    <t>5.3.5.01.02.05.</t>
  </si>
  <si>
    <t>5.3.5.01.02.99.</t>
  </si>
  <si>
    <t>5.3.5.02.</t>
  </si>
  <si>
    <t>Mantenimiento de líneas de distribución BT</t>
  </si>
  <si>
    <t>5.3.5.02.01.</t>
  </si>
  <si>
    <t>Mantenimiento preventivo líneas de distribución BT</t>
  </si>
  <si>
    <t>5.3.5.02.01.01.</t>
  </si>
  <si>
    <t>5.3.5.02.01.02.</t>
  </si>
  <si>
    <t>5.3.5.02.01.03.</t>
  </si>
  <si>
    <t>5.3.5.02.01.04.</t>
  </si>
  <si>
    <t>5.3.5.02.01.05.</t>
  </si>
  <si>
    <t>5.3.5.02.01.99.</t>
  </si>
  <si>
    <t>5.3.5.02.02.</t>
  </si>
  <si>
    <t>Mantenimiento correctivo líneas de distribución BT</t>
  </si>
  <si>
    <t>5.3.5.02.02.01.</t>
  </si>
  <si>
    <t>5.3.5.02.02.02.</t>
  </si>
  <si>
    <t>5.3.5.02.02.03.</t>
  </si>
  <si>
    <t>5.3.5.02.02.04.</t>
  </si>
  <si>
    <t>5.3.5.02.02.05.</t>
  </si>
  <si>
    <t>5.3.5.02.02.99.</t>
  </si>
  <si>
    <t>5.3.5.03.</t>
  </si>
  <si>
    <t>Mantenimiento subestaciones de distribución</t>
  </si>
  <si>
    <t>5.3.5.03.01.</t>
  </si>
  <si>
    <t>Mantenimiento preventivo subestaciones de distribución</t>
  </si>
  <si>
    <t>5.3.5.03.01.01.</t>
  </si>
  <si>
    <t>5.3.5.03.01.02.</t>
  </si>
  <si>
    <t>5.3.5.03.01.03.</t>
  </si>
  <si>
    <t>5.3.5.03.01.04.</t>
  </si>
  <si>
    <t>5.3.5.03.01.05.</t>
  </si>
  <si>
    <t>5.3.5.03.01.99.</t>
  </si>
  <si>
    <t>5.3.5.03.02.</t>
  </si>
  <si>
    <t>Mantenimiento correctivo subestaciones de distribución</t>
  </si>
  <si>
    <t>5.3.5.03.02.01.</t>
  </si>
  <si>
    <t>5.3.5.03.02.02.</t>
  </si>
  <si>
    <t>5.3.5.03.02.03.</t>
  </si>
  <si>
    <t>5.3.5.03.02.04.</t>
  </si>
  <si>
    <t>5.3.5.03.02.05.</t>
  </si>
  <si>
    <t>5.3.5.03.02.99.</t>
  </si>
  <si>
    <t>5.3.5.04.</t>
  </si>
  <si>
    <t>Mantenimiento Alumbrado Público</t>
  </si>
  <si>
    <t>5.3.5.04.01.</t>
  </si>
  <si>
    <t>Mantenimiento preventivo Alumbrado Público</t>
  </si>
  <si>
    <t>5.3.5.04.01.01.</t>
  </si>
  <si>
    <t>5.3.5.04.01.02.</t>
  </si>
  <si>
    <t>5.3.5.04.01.03.</t>
  </si>
  <si>
    <t>5.3.5.04.01.04.</t>
  </si>
  <si>
    <t>5.3.5.04.01.05.</t>
  </si>
  <si>
    <t>5.3.5.04.01.99.</t>
  </si>
  <si>
    <t>5.3.5.04.02.</t>
  </si>
  <si>
    <t>Mantenimiento correctivo Alumbrado Público</t>
  </si>
  <si>
    <t>5.3.5.04.02.01.</t>
  </si>
  <si>
    <t>5.3.5.04.02.02.</t>
  </si>
  <si>
    <t>5.3.5.04.02.03.</t>
  </si>
  <si>
    <t>5.3.5.04.02.04.</t>
  </si>
  <si>
    <t>5.3.5.04.02.05.</t>
  </si>
  <si>
    <t>5.3.5.04.02.99.</t>
  </si>
  <si>
    <t>5.3.6.</t>
  </si>
  <si>
    <t>Costos sociales y ambientales</t>
  </si>
  <si>
    <t>5.4.</t>
  </si>
  <si>
    <t>Costos comerciales asociados al servicio de distribución</t>
  </si>
  <si>
    <t>5.4.1.</t>
  </si>
  <si>
    <t>Costos de la gerencia comercial central</t>
  </si>
  <si>
    <t>5.4.1.01.</t>
  </si>
  <si>
    <t>5.4.1.02.</t>
  </si>
  <si>
    <t>5.4.1.03.</t>
  </si>
  <si>
    <t>5.4.1.04.</t>
  </si>
  <si>
    <t>5.4.1.05.</t>
  </si>
  <si>
    <t>5.4.1.99.</t>
  </si>
  <si>
    <t>5.4.2.</t>
  </si>
  <si>
    <t>Costos del área comercial de las oficinas comerciales (o sucursales)</t>
  </si>
  <si>
    <t>5.4.2.01.</t>
  </si>
  <si>
    <t>5.4.2.02.</t>
  </si>
  <si>
    <t>5.4.2.03.</t>
  </si>
  <si>
    <t>5.4.2.04.</t>
  </si>
  <si>
    <t>5.4.2.05.</t>
  </si>
  <si>
    <t>5.4.2.99.</t>
  </si>
  <si>
    <t>5.4.3.</t>
  </si>
  <si>
    <t>Costos de lectura de medidores</t>
  </si>
  <si>
    <t>5.4.3.01.</t>
  </si>
  <si>
    <t>5.4.3.02.</t>
  </si>
  <si>
    <t>5.4.3.03.</t>
  </si>
  <si>
    <t>5.4.3.04.</t>
  </si>
  <si>
    <t>5.4.3.05.</t>
  </si>
  <si>
    <t>5.4.3.99.</t>
  </si>
  <si>
    <t>5.4.4.</t>
  </si>
  <si>
    <t>Costos de facturación y reparto de facturas</t>
  </si>
  <si>
    <t>5.4.4.01.</t>
  </si>
  <si>
    <t>5.4.4.02.</t>
  </si>
  <si>
    <t>5.4.4.03.</t>
  </si>
  <si>
    <t>5.4.4.04.</t>
  </si>
  <si>
    <t>5.4.4.05.</t>
  </si>
  <si>
    <t>5.4.4.99.</t>
  </si>
  <si>
    <t>5.4.5.</t>
  </si>
  <si>
    <t>Costos de cobranza</t>
  </si>
  <si>
    <t>5.4.5.01.</t>
  </si>
  <si>
    <t>5.4.5.02.</t>
  </si>
  <si>
    <t>5.4.5.03.</t>
  </si>
  <si>
    <t>5.4.5.04.</t>
  </si>
  <si>
    <t>5.4.5.05.</t>
  </si>
  <si>
    <t>5.4.5.06.</t>
  </si>
  <si>
    <t>Comisiones</t>
  </si>
  <si>
    <t>5.4.5.99.</t>
  </si>
  <si>
    <t>5.4.6.</t>
  </si>
  <si>
    <t xml:space="preserve">Costos de atención al cliente </t>
  </si>
  <si>
    <t>5.4.6.01.</t>
  </si>
  <si>
    <t>5.4.6.02.</t>
  </si>
  <si>
    <t>5.4.6.03.</t>
  </si>
  <si>
    <t>5.4.6.04.</t>
  </si>
  <si>
    <t>5.4.6.05.</t>
  </si>
  <si>
    <t>5.4.6.99.</t>
  </si>
  <si>
    <t>5.4.7.</t>
  </si>
  <si>
    <t>Costos de corte y reconexión de servicios</t>
  </si>
  <si>
    <t>5.4.7.01.</t>
  </si>
  <si>
    <t>5.4.7.02.</t>
  </si>
  <si>
    <t>5.4.7.03.</t>
  </si>
  <si>
    <t>5.4.7.04.</t>
  </si>
  <si>
    <t>5.4.7.05.</t>
  </si>
  <si>
    <t>5.4.7.99.</t>
  </si>
  <si>
    <t>5.4.8.</t>
  </si>
  <si>
    <t>Costos de campañas informativas</t>
  </si>
  <si>
    <t>5.4.8.01.</t>
  </si>
  <si>
    <t>5.4.8.02.</t>
  </si>
  <si>
    <t>5.4.8.03.</t>
  </si>
  <si>
    <t>5.4.8.04.</t>
  </si>
  <si>
    <t>5.4.8.05.</t>
  </si>
  <si>
    <t>5.4.8.99.</t>
  </si>
  <si>
    <t>5.5.</t>
  </si>
  <si>
    <t>Gastos administrativos (de apoyo a la gestión) asociados al servicio de distribución</t>
  </si>
  <si>
    <t>5.5.1.</t>
  </si>
  <si>
    <t xml:space="preserve">Gastos de las unidades administrativas (de apoyo a la gestión) </t>
  </si>
  <si>
    <t>5.5.1.01.</t>
  </si>
  <si>
    <t>Gerencia general y estratégica</t>
  </si>
  <si>
    <t>5.5.1.01.01.</t>
  </si>
  <si>
    <t>5.5.1.01.02.</t>
  </si>
  <si>
    <t>5.5.1.01.03.</t>
  </si>
  <si>
    <t>5.5.1.01.04.</t>
  </si>
  <si>
    <t>5.5.1.01.05.</t>
  </si>
  <si>
    <t>5.5.1.01.99.</t>
  </si>
  <si>
    <t>5.5.1.02.</t>
  </si>
  <si>
    <t>Auditoría interna y control de gestión</t>
  </si>
  <si>
    <t>5.5.1.02.01.</t>
  </si>
  <si>
    <t>5.5.1.02.02.</t>
  </si>
  <si>
    <t>5.5.1.02.03.</t>
  </si>
  <si>
    <t>5.5.1.02.04.</t>
  </si>
  <si>
    <t>5.5.1.02.05.</t>
  </si>
  <si>
    <t>5.5.1.02.99.</t>
  </si>
  <si>
    <t>5.5.1.03.</t>
  </si>
  <si>
    <t>Legales</t>
  </si>
  <si>
    <t>5.5.1.03.01.</t>
  </si>
  <si>
    <t>5.5.1.03.02.</t>
  </si>
  <si>
    <t>5.5.1.03.03.</t>
  </si>
  <si>
    <t>5.5.1.03.04.</t>
  </si>
  <si>
    <t>5.5.1.03.05.</t>
  </si>
  <si>
    <t>5.5.1.03.99.</t>
  </si>
  <si>
    <t>5.5.1.04.</t>
  </si>
  <si>
    <t>Relaciones públicas e institucionales</t>
  </si>
  <si>
    <t>5.5.1.04.01.</t>
  </si>
  <si>
    <t>5.5.1.04.02.</t>
  </si>
  <si>
    <t>5.5.1.04.03.</t>
  </si>
  <si>
    <t>5.5.1.04.04.</t>
  </si>
  <si>
    <t>5.5.1.04.05.</t>
  </si>
  <si>
    <t>5.5.1.04.99.</t>
  </si>
  <si>
    <t>5.5.1.05.</t>
  </si>
  <si>
    <t>Contaduría y tesorería</t>
  </si>
  <si>
    <t>5.5.1.05.01.</t>
  </si>
  <si>
    <t>5.5.1.05.02.</t>
  </si>
  <si>
    <t>5.5.1.05.03.</t>
  </si>
  <si>
    <t>5.5.1.05.04.</t>
  </si>
  <si>
    <t>5.5.1.05.05.</t>
  </si>
  <si>
    <t>5.5.1.05.99.</t>
  </si>
  <si>
    <t>5.5.1.06.</t>
  </si>
  <si>
    <t>Administración y finanzas</t>
  </si>
  <si>
    <t>5.5.1.06.01.</t>
  </si>
  <si>
    <t>5.5.1.06.02.</t>
  </si>
  <si>
    <t>5.5.1.06.03.</t>
  </si>
  <si>
    <t>5.5.1.06.04.</t>
  </si>
  <si>
    <t>5.5.1.06.05.</t>
  </si>
  <si>
    <t>5.5.1.06.99.</t>
  </si>
  <si>
    <t>5.5.1.07.</t>
  </si>
  <si>
    <t>Regulación</t>
  </si>
  <si>
    <t>5.5.1.07.01.</t>
  </si>
  <si>
    <t>5.5.1.07.02.</t>
  </si>
  <si>
    <t>5.5.1.07.03.</t>
  </si>
  <si>
    <t>5.5.1.07.04.</t>
  </si>
  <si>
    <t>5.5.1.07.05.</t>
  </si>
  <si>
    <t>5.5.1.07.06.</t>
  </si>
  <si>
    <t>Pagos ARESEP</t>
  </si>
  <si>
    <t>5.5.1.07.06.01.</t>
  </si>
  <si>
    <t>Canon de regulación Distribución</t>
  </si>
  <si>
    <t>5.5.1.07.06.02.</t>
  </si>
  <si>
    <t>5.5.1.07.99.</t>
  </si>
  <si>
    <t>5.5.1.08.</t>
  </si>
  <si>
    <t>Logística y servicios generales</t>
  </si>
  <si>
    <t>5.5.1.08.01.</t>
  </si>
  <si>
    <t>5.5.1.08.02.</t>
  </si>
  <si>
    <t>5.5.1.08.03.</t>
  </si>
  <si>
    <t>5.5.1.08.04.</t>
  </si>
  <si>
    <t>5.5.1.08.05.</t>
  </si>
  <si>
    <t>5.5.1.08.99.</t>
  </si>
  <si>
    <t>5.5.1.09.</t>
  </si>
  <si>
    <t>Servicios informáticos</t>
  </si>
  <si>
    <t>5.5.1.09.01.</t>
  </si>
  <si>
    <t>5.5.1.09.02.</t>
  </si>
  <si>
    <t>5.5.1.09.03.</t>
  </si>
  <si>
    <t>5.5.1.09.04.</t>
  </si>
  <si>
    <t>5.5.1.09.05.</t>
  </si>
  <si>
    <t>5.5.1.09.99.</t>
  </si>
  <si>
    <t>5.5.1.10.</t>
  </si>
  <si>
    <t>Recursos humanos</t>
  </si>
  <si>
    <t>5.5.1.10.01.</t>
  </si>
  <si>
    <t>5.5.1.10.02.</t>
  </si>
  <si>
    <t>5.5.1.10.03.</t>
  </si>
  <si>
    <t>5.5.1.10.04.</t>
  </si>
  <si>
    <t>5.5.1.10.05.</t>
  </si>
  <si>
    <t>5.5.1.10.99.</t>
  </si>
  <si>
    <t>5.5.1.11.</t>
  </si>
  <si>
    <t>Costos del área administrativa (apoyo)  de las oficinas comerciales (o sucursales)</t>
  </si>
  <si>
    <t>5.5.1.11.01.</t>
  </si>
  <si>
    <t>5.5.1.11.02.</t>
  </si>
  <si>
    <t>5.5.1.11.03.</t>
  </si>
  <si>
    <t>5.5.1.11.04.</t>
  </si>
  <si>
    <t>5.5.1.11.05.</t>
  </si>
  <si>
    <t>5.5.1.11.99.</t>
  </si>
  <si>
    <t>5.5.1.99.</t>
  </si>
  <si>
    <t>Otras gerencias de apoyo administrativo</t>
  </si>
  <si>
    <t>5.5.1.99.01.</t>
  </si>
  <si>
    <t>5.5.1.99.02.</t>
  </si>
  <si>
    <t>5.5.1.99.03.</t>
  </si>
  <si>
    <t>5.5.1.99.04.</t>
  </si>
  <si>
    <t>5.5.1.99.05.</t>
  </si>
  <si>
    <t>5.5.1.99.99.</t>
  </si>
  <si>
    <t>5.6.</t>
  </si>
  <si>
    <t>Gastos administrativos (de apoyo a la gestión) asociados a Alumbrado Público</t>
  </si>
  <si>
    <t>5.6.1.01.</t>
  </si>
  <si>
    <t>5.6.1.01.01.</t>
  </si>
  <si>
    <t>5.6.1.01.02.</t>
  </si>
  <si>
    <t>5.6.1.01.03.</t>
  </si>
  <si>
    <t>5.6.1.01.04.</t>
  </si>
  <si>
    <t>5.6.1.01.05.</t>
  </si>
  <si>
    <t>5.6.1.01.99.</t>
  </si>
  <si>
    <t>5.6.1.02.</t>
  </si>
  <si>
    <t>5.6.1.02.01.</t>
  </si>
  <si>
    <t>5.6.1.02.02.</t>
  </si>
  <si>
    <t>5.6.1.02.03.</t>
  </si>
  <si>
    <t>5.6.1.02.04.</t>
  </si>
  <si>
    <t>5.6.1.02.05.</t>
  </si>
  <si>
    <t>5.6.1.02.99.</t>
  </si>
  <si>
    <t>5.6.1.03.</t>
  </si>
  <si>
    <t>5.6.1.03.01.</t>
  </si>
  <si>
    <t>5.6.1.03.02.</t>
  </si>
  <si>
    <t>5.6.1.03.03.</t>
  </si>
  <si>
    <t>5.6.1.03.04.</t>
  </si>
  <si>
    <t>5.6.1.03.05.</t>
  </si>
  <si>
    <t>5.6.1.03.99.</t>
  </si>
  <si>
    <t>5.6.1.04.</t>
  </si>
  <si>
    <t>5.6.1.04.01.</t>
  </si>
  <si>
    <t>5.6.1.04.02.</t>
  </si>
  <si>
    <t>5.6.1.04.03.</t>
  </si>
  <si>
    <t>5.6.1.04.04.</t>
  </si>
  <si>
    <t>5.6.1.04.05.</t>
  </si>
  <si>
    <t>5.6.1.04.99.</t>
  </si>
  <si>
    <t>5.6.1.05.</t>
  </si>
  <si>
    <t>5.6.1.05.01.</t>
  </si>
  <si>
    <t>5.6.1.05.02.</t>
  </si>
  <si>
    <t>5.6.1.05.03.</t>
  </si>
  <si>
    <t>5.6.1.05.04.</t>
  </si>
  <si>
    <t>5.6.1.05.05.</t>
  </si>
  <si>
    <t>5.6.1.05.99.</t>
  </si>
  <si>
    <t>5.6.1.06.</t>
  </si>
  <si>
    <t>5.6.1.06.01.</t>
  </si>
  <si>
    <t>5.6.1.06.02.</t>
  </si>
  <si>
    <t>5.6.1.06.03.</t>
  </si>
  <si>
    <t>5.6.1.06.04.</t>
  </si>
  <si>
    <t>5.6.1.06.05.</t>
  </si>
  <si>
    <t>5.6.1.06.99.</t>
  </si>
  <si>
    <t>5.6.1.07.</t>
  </si>
  <si>
    <t>5.6.1.07.01.</t>
  </si>
  <si>
    <t>5.6.1.07.02.</t>
  </si>
  <si>
    <t>5.6.1.07.03.</t>
  </si>
  <si>
    <t>5.6.1.07.04.</t>
  </si>
  <si>
    <t>5.6.1.07.05.</t>
  </si>
  <si>
    <t>5.6.1.07.06.</t>
  </si>
  <si>
    <t>5.6.1.07.06.01.</t>
  </si>
  <si>
    <t>Canon de regulación Alumbrado Público</t>
  </si>
  <si>
    <t>5.6.1.07.06.02.</t>
  </si>
  <si>
    <t>5.6.1.07.99.</t>
  </si>
  <si>
    <t>5.6.1.08.</t>
  </si>
  <si>
    <t>5.6.1.08.01.</t>
  </si>
  <si>
    <t>5.6.1.08.02.</t>
  </si>
  <si>
    <t>5.6.1.08.03.</t>
  </si>
  <si>
    <t>5.6.1.08.04.</t>
  </si>
  <si>
    <t>5.6.1.08.05.</t>
  </si>
  <si>
    <t>5.6.1.08.99.</t>
  </si>
  <si>
    <t>5.6.1.09.</t>
  </si>
  <si>
    <t>5.6.1.09.01.</t>
  </si>
  <si>
    <t>5.6.1.09.02.</t>
  </si>
  <si>
    <t>5.6.1.09.03.</t>
  </si>
  <si>
    <t>5.6.1.09.04.</t>
  </si>
  <si>
    <t>5.6.1.09.05.</t>
  </si>
  <si>
    <t>5.6.1.09.99.</t>
  </si>
  <si>
    <t>5.6.1.10.</t>
  </si>
  <si>
    <t>5.6.1.10.01.</t>
  </si>
  <si>
    <t>5.6.1.10.02.</t>
  </si>
  <si>
    <t>5.6.1.10.03.</t>
  </si>
  <si>
    <t>5.6.1.10.04.</t>
  </si>
  <si>
    <t>5.6.1.10.05.</t>
  </si>
  <si>
    <t>5.6.1.10.99.</t>
  </si>
  <si>
    <t>5.6.1.11.</t>
  </si>
  <si>
    <t>5.6.1.11.01.</t>
  </si>
  <si>
    <t>5.6.1.11.02.</t>
  </si>
  <si>
    <t>5.6.1.11.03.</t>
  </si>
  <si>
    <t>5.6.1.11.04.</t>
  </si>
  <si>
    <t>5.6.1.11.05.</t>
  </si>
  <si>
    <t>5.6.1.11.99.</t>
  </si>
  <si>
    <t>5.6.1.99.</t>
  </si>
  <si>
    <t>5.6.1.99.01.</t>
  </si>
  <si>
    <t>5.6.1.99.02.</t>
  </si>
  <si>
    <t>5.6.1.99.03.</t>
  </si>
  <si>
    <t>5.6.1.99.04.</t>
  </si>
  <si>
    <t>5.6.1.99.05.</t>
  </si>
  <si>
    <t>5.6.1.99.99.</t>
  </si>
  <si>
    <t>5.7.</t>
  </si>
  <si>
    <t>Gastos de investigación y desarrollo</t>
  </si>
  <si>
    <t>5.7.1.</t>
  </si>
  <si>
    <t>Gastos de estudios preliminares</t>
  </si>
  <si>
    <t>5.7.1.01.</t>
  </si>
  <si>
    <t>5.7.1.02.</t>
  </si>
  <si>
    <t>5.7.1.03.</t>
  </si>
  <si>
    <t>5.7.1.04.</t>
  </si>
  <si>
    <t>5.7.1.05.</t>
  </si>
  <si>
    <t>5.7.1.99.</t>
  </si>
  <si>
    <t>5.7.2.</t>
  </si>
  <si>
    <t>Gastos de preinversión</t>
  </si>
  <si>
    <t>5.7.2.01.</t>
  </si>
  <si>
    <t>5.7.2.02.</t>
  </si>
  <si>
    <t>5.7.2.03.</t>
  </si>
  <si>
    <t>5.7.2.04.</t>
  </si>
  <si>
    <t>5.7.2.05.</t>
  </si>
  <si>
    <t>5.7.2.99.</t>
  </si>
  <si>
    <t>5.8.</t>
  </si>
  <si>
    <t>Gastos complementarios de operación</t>
  </si>
  <si>
    <t>5.8.1.</t>
  </si>
  <si>
    <t>5.8.2.</t>
  </si>
  <si>
    <t>5.8.3.</t>
  </si>
  <si>
    <t>5.8.4.</t>
  </si>
  <si>
    <t>5.8.5.</t>
  </si>
  <si>
    <t>5.8.6.</t>
  </si>
  <si>
    <t>5.9.</t>
  </si>
  <si>
    <t>Gastos sociales y ambientales</t>
  </si>
  <si>
    <t>Sub-Total Gastos</t>
  </si>
  <si>
    <t>5.10</t>
  </si>
  <si>
    <t>Depreciaciones y amortizaciones del ejercicio al costo</t>
  </si>
  <si>
    <t>5.10.1</t>
  </si>
  <si>
    <t>Activos fijos adquiridos o producidos</t>
  </si>
  <si>
    <t>5.10.1.01</t>
  </si>
  <si>
    <t>Propiedades, planta y equipos afectos a la concesión de distribución</t>
  </si>
  <si>
    <t>5.10.1.01.01</t>
  </si>
  <si>
    <t>Edificios</t>
  </si>
  <si>
    <t>5.10.1.01.01.01</t>
  </si>
  <si>
    <t>Edificios de distribución</t>
  </si>
  <si>
    <t>5.10.1.01.01.02</t>
  </si>
  <si>
    <t>Edificios comerciales</t>
  </si>
  <si>
    <t>5.10.1.01.01.03</t>
  </si>
  <si>
    <t>Edificios administrativos</t>
  </si>
  <si>
    <t>5.10.1.01.02</t>
  </si>
  <si>
    <t>Maquinaria y equipos para la producción</t>
  </si>
  <si>
    <t>5.10.1.01.02.01</t>
  </si>
  <si>
    <t>Subestaciones distribución</t>
  </si>
  <si>
    <t>5.10.1.01.02.02</t>
  </si>
  <si>
    <t>Líneas distribución aéreas MT</t>
  </si>
  <si>
    <t>5.10.1.01.02.03</t>
  </si>
  <si>
    <t>Líneas distribución aéreas BT</t>
  </si>
  <si>
    <t>5.10.1.01.02.04</t>
  </si>
  <si>
    <t>Líneas distribución subterráneas MT</t>
  </si>
  <si>
    <t>5.10.1.01.02.05</t>
  </si>
  <si>
    <t>Líneas distribución subterráneas BT</t>
  </si>
  <si>
    <t>5.10.1.01.02.99</t>
  </si>
  <si>
    <t>Otras maquinarias y equipos</t>
  </si>
  <si>
    <t>5.10.1.01.03</t>
  </si>
  <si>
    <t>Equipos de transporte, tracción y elevación</t>
  </si>
  <si>
    <t>5.10.1.01.04</t>
  </si>
  <si>
    <t>Equipos de comunicación</t>
  </si>
  <si>
    <t>5.10.1.01.05</t>
  </si>
  <si>
    <t>Equipos y mobiliario de oficina</t>
  </si>
  <si>
    <t>5.10.1.01.06</t>
  </si>
  <si>
    <t>Equipos para computación</t>
  </si>
  <si>
    <t>5.10.1.01.07</t>
  </si>
  <si>
    <t>Equipos de laboratorio e investigación</t>
  </si>
  <si>
    <t>5.10.1.01.99</t>
  </si>
  <si>
    <t>Maquinarias, equipos y mobiliarios diversos</t>
  </si>
  <si>
    <t>5.10.1.02</t>
  </si>
  <si>
    <t>Bienes intangibles afectos a la concesión de distribución</t>
  </si>
  <si>
    <t>5.10.1.02.01</t>
  </si>
  <si>
    <t>Software y programas</t>
  </si>
  <si>
    <t>5.10.1.02.01.01</t>
  </si>
  <si>
    <t>Software y programas de distribución</t>
  </si>
  <si>
    <t>5.10.1.02.01.02</t>
  </si>
  <si>
    <t>Software y programas comerciales</t>
  </si>
  <si>
    <t>5.10.1.02.01.03</t>
  </si>
  <si>
    <t>Software y programas administrativos</t>
  </si>
  <si>
    <t>5.10.1.02.09</t>
  </si>
  <si>
    <t>Otros bienes intangibles afectos a la concesión de distribución</t>
  </si>
  <si>
    <t>5.10.2</t>
  </si>
  <si>
    <t>Activos fijos donados  o transferidos</t>
  </si>
  <si>
    <t>5.10.2.01</t>
  </si>
  <si>
    <t>5.10.2.01.01</t>
  </si>
  <si>
    <t>5.10.2.01.01.01</t>
  </si>
  <si>
    <t>5.10.2.01.01.02</t>
  </si>
  <si>
    <t>5.10.2.01.01.03</t>
  </si>
  <si>
    <t>5.10.2.01.02</t>
  </si>
  <si>
    <t>5.10.2.01.02.01</t>
  </si>
  <si>
    <t>5.10.2.01.02.02</t>
  </si>
  <si>
    <t>5.10.2.01.02.03</t>
  </si>
  <si>
    <t>5.10.2.01.02.04</t>
  </si>
  <si>
    <t>5.10.2.01.02.05</t>
  </si>
  <si>
    <t>5.10.2.01.03</t>
  </si>
  <si>
    <t>5.10.2.01.04</t>
  </si>
  <si>
    <t>5.10.2.01.05</t>
  </si>
  <si>
    <t>5.10.2.01.06</t>
  </si>
  <si>
    <t>5.10.2.01.07</t>
  </si>
  <si>
    <t>5.10.2.01.99</t>
  </si>
  <si>
    <t>5.10.2.02</t>
  </si>
  <si>
    <t>5.10.2.02.01</t>
  </si>
  <si>
    <t>5.10.2.02.01.01</t>
  </si>
  <si>
    <t>5.10.2.02.01.02</t>
  </si>
  <si>
    <t>5.10.2.02.01.03</t>
  </si>
  <si>
    <t>5.10.2.02.09</t>
  </si>
  <si>
    <t>5.11</t>
  </si>
  <si>
    <t>Depreciaciones y amortizaciones del ejercicio revaluadas</t>
  </si>
  <si>
    <t>5.11.1</t>
  </si>
  <si>
    <t>5.11.1.01</t>
  </si>
  <si>
    <t>5.11.1.01.01</t>
  </si>
  <si>
    <t>5.11.1.01.01.01</t>
  </si>
  <si>
    <t>5.11.1.01.01.02</t>
  </si>
  <si>
    <t>5.11.1.01.01.03</t>
  </si>
  <si>
    <t>5.11.1.01.02</t>
  </si>
  <si>
    <t>5.11.1.01.02.01</t>
  </si>
  <si>
    <t>5.11.1.01.02.02</t>
  </si>
  <si>
    <t>5.11.1.01.02.03</t>
  </si>
  <si>
    <t>5.11.1.01.02.04</t>
  </si>
  <si>
    <t>5.11.1.01.02.05</t>
  </si>
  <si>
    <t>5.11.1.01.02.99</t>
  </si>
  <si>
    <t>5.11.1.01.03</t>
  </si>
  <si>
    <t>5.11.1.01.04</t>
  </si>
  <si>
    <t>5.11.1.01.05</t>
  </si>
  <si>
    <t>5.11.1.01.06</t>
  </si>
  <si>
    <t>5.11.1.01.07</t>
  </si>
  <si>
    <t>5.11.1.01.99</t>
  </si>
  <si>
    <t>5.11.1.02</t>
  </si>
  <si>
    <t>5.11.1.02.01</t>
  </si>
  <si>
    <t>5.11.1.02.01.01</t>
  </si>
  <si>
    <t>5.11.1.02.01.02</t>
  </si>
  <si>
    <t>5.11.1.02.01.03</t>
  </si>
  <si>
    <t>5.11.1.02.09</t>
  </si>
  <si>
    <t>5.11.1.03</t>
  </si>
  <si>
    <t>Propiedades, planta y equipos afectos a Alumbrado Público</t>
  </si>
  <si>
    <t>5.11.1.04</t>
  </si>
  <si>
    <t>Bienes intangibles afectos a Alumbrado Público</t>
  </si>
  <si>
    <t>5.11.2</t>
  </si>
  <si>
    <t>5.11.2.01</t>
  </si>
  <si>
    <t>5.11.2.01.01</t>
  </si>
  <si>
    <t>5.11.2.01.01.01</t>
  </si>
  <si>
    <t>5.11.2.01.01.02</t>
  </si>
  <si>
    <t>5.11.2.01.01.03</t>
  </si>
  <si>
    <t>5.11.2.01.02</t>
  </si>
  <si>
    <t>5.11.2.01.02.01</t>
  </si>
  <si>
    <t>5.11.2.01.02.02</t>
  </si>
  <si>
    <t>5.11.2.01.02.03</t>
  </si>
  <si>
    <t>5.11.2.01.02.04</t>
  </si>
  <si>
    <t>5.11.2.01.02.05</t>
  </si>
  <si>
    <t>5.11.2.01.03</t>
  </si>
  <si>
    <t>5.11.2.01.04</t>
  </si>
  <si>
    <t>5.11.2.01.05</t>
  </si>
  <si>
    <t>5.11.2.01.06</t>
  </si>
  <si>
    <t>5.11.2.01.07</t>
  </si>
  <si>
    <t>5.11.2.01.99</t>
  </si>
  <si>
    <t>5.11.2.02</t>
  </si>
  <si>
    <t>5.11.2.02.01</t>
  </si>
  <si>
    <t>5.11.2.02.01.01</t>
  </si>
  <si>
    <t>5.11.2.02.01.02</t>
  </si>
  <si>
    <t>5.11.2.02.01.03</t>
  </si>
  <si>
    <t>5.11.2.02.09</t>
  </si>
  <si>
    <t>5.11.2.03</t>
  </si>
  <si>
    <t>5.11.2.04</t>
  </si>
  <si>
    <t>5.12</t>
  </si>
  <si>
    <t>Pérdidas por deterioro y desvalorización</t>
  </si>
  <si>
    <t>5.12.1</t>
  </si>
  <si>
    <t>5.12.1.01</t>
  </si>
  <si>
    <t>5.12.1.01.01</t>
  </si>
  <si>
    <t>Terrenos</t>
  </si>
  <si>
    <t>5.12.1.01.02</t>
  </si>
  <si>
    <t>5.12.1.01.03</t>
  </si>
  <si>
    <t>5.12.1.01.04</t>
  </si>
  <si>
    <t>5.12.1.01.05</t>
  </si>
  <si>
    <t>5.12.1.01.06</t>
  </si>
  <si>
    <t>5.12.1.01.07</t>
  </si>
  <si>
    <t>5.12.1.01.08</t>
  </si>
  <si>
    <t>5.12.1.01.99</t>
  </si>
  <si>
    <t>5.12.1.02</t>
  </si>
  <si>
    <t>5.12.1.02.01</t>
  </si>
  <si>
    <t>5.12.1.02.09</t>
  </si>
  <si>
    <t>5.12.2</t>
  </si>
  <si>
    <t>5.12.2.01</t>
  </si>
  <si>
    <t>5.12.2.01.01</t>
  </si>
  <si>
    <t>5.12.2.01.02</t>
  </si>
  <si>
    <t>5.12.2.01.03</t>
  </si>
  <si>
    <t>5.12.2.01.04</t>
  </si>
  <si>
    <t>5.12.2.01.05</t>
  </si>
  <si>
    <t>5.12.2.01.06</t>
  </si>
  <si>
    <t>5.12.2.01.07</t>
  </si>
  <si>
    <t>5.12.2.01.08</t>
  </si>
  <si>
    <t>5.12.2.01.99</t>
  </si>
  <si>
    <t>5.12.2.02</t>
  </si>
  <si>
    <t>5.12.2.02.01</t>
  </si>
  <si>
    <t>5.12.2.02.09</t>
  </si>
  <si>
    <t>5.12.3</t>
  </si>
  <si>
    <t>Deterioro y pérdidas de inventarios</t>
  </si>
  <si>
    <t>5.12.3.01</t>
  </si>
  <si>
    <t>Deterioro y pérdidas de inventarios por materiales y suministros para consumo y prestación de servicios</t>
  </si>
  <si>
    <t>5.12.3.02</t>
  </si>
  <si>
    <t>Deterioro y pérdidas de inventarios por bienes para la venta</t>
  </si>
  <si>
    <t>5.12.3.03</t>
  </si>
  <si>
    <t>Deterioro y pérdidas de inventarios por materias primas y bienes en producción</t>
  </si>
  <si>
    <t>5.12.4</t>
  </si>
  <si>
    <t>Deterioro de inversiones</t>
  </si>
  <si>
    <t>5.12.5</t>
  </si>
  <si>
    <t>Incobrables</t>
  </si>
  <si>
    <t>5.12.5.01</t>
  </si>
  <si>
    <t>Empresas relacionadas</t>
  </si>
  <si>
    <t>5.12.5.01.01</t>
  </si>
  <si>
    <t>Ventas de bienes</t>
  </si>
  <si>
    <t>5.12.5.01.02</t>
  </si>
  <si>
    <t>Venta de servicios regulados habituales</t>
  </si>
  <si>
    <t>5.12.5.01.02.01</t>
  </si>
  <si>
    <t>Residencial</t>
  </si>
  <si>
    <t>5.12.5.01.02.02</t>
  </si>
  <si>
    <t>Residencial Horaria</t>
  </si>
  <si>
    <t>5.12.5.01.02.03</t>
  </si>
  <si>
    <t>General Industrial</t>
  </si>
  <si>
    <t>5.12.5.01.02.04</t>
  </si>
  <si>
    <t>General Comercial</t>
  </si>
  <si>
    <t>5.12.5.01.02.05</t>
  </si>
  <si>
    <t>Preferencial de carácter social</t>
  </si>
  <si>
    <t>5.12.5.01.02.06</t>
  </si>
  <si>
    <t>Media Tensión</t>
  </si>
  <si>
    <t>5.12.5.01.02.07</t>
  </si>
  <si>
    <t>Media Tensión - b</t>
  </si>
  <si>
    <t>5.12.5.01.02.08</t>
  </si>
  <si>
    <t>Promocional</t>
  </si>
  <si>
    <t>5.12.5.01.03</t>
  </si>
  <si>
    <t>Venta de otros servicios regulados tarifados</t>
  </si>
  <si>
    <t>5.12.5.01.04</t>
  </si>
  <si>
    <t>Venta de otros servicios no regulados vinculados</t>
  </si>
  <si>
    <t>5.12.5.02</t>
  </si>
  <si>
    <t>Terceros</t>
  </si>
  <si>
    <t>5.12.5.02.01</t>
  </si>
  <si>
    <t>5.12.5.02.02</t>
  </si>
  <si>
    <t>5.12.5.02.02.01</t>
  </si>
  <si>
    <t>5.12.5.02.02.02</t>
  </si>
  <si>
    <t>General</t>
  </si>
  <si>
    <t>5.12.5.02.02.03</t>
  </si>
  <si>
    <t>5.12.5.02.02.04</t>
  </si>
  <si>
    <t>5.12.5.02.03</t>
  </si>
  <si>
    <t>5.12.5.02.04</t>
  </si>
  <si>
    <t>5.13</t>
  </si>
  <si>
    <t>Gastos financieros</t>
  </si>
  <si>
    <t>5.13.1</t>
  </si>
  <si>
    <t>Intereses sobre endeudamiento</t>
  </si>
  <si>
    <t>5.13.1.01</t>
  </si>
  <si>
    <t>Intereses sobre títulos y valores</t>
  </si>
  <si>
    <t>5.13.1.02</t>
  </si>
  <si>
    <t>Intereses sobre préstamos</t>
  </si>
  <si>
    <t>5.13.1.02.01</t>
  </si>
  <si>
    <t>Préstamos de empresas relacionadas</t>
  </si>
  <si>
    <t>5.13.1.02.02</t>
  </si>
  <si>
    <t>Préstamos de terceros c/p</t>
  </si>
  <si>
    <t>5.13.1.03</t>
  </si>
  <si>
    <t>Otros intereses sobre endeudamiento</t>
  </si>
  <si>
    <t>5.13.1.03.01</t>
  </si>
  <si>
    <t>5.13.1.03.02</t>
  </si>
  <si>
    <t>5.13.9</t>
  </si>
  <si>
    <t>Otros gastos financieros</t>
  </si>
  <si>
    <t>5.13.9.01</t>
  </si>
  <si>
    <t>Intereses por deudas comerciales</t>
  </si>
  <si>
    <t>5.13.9.01.01</t>
  </si>
  <si>
    <t>Con empresas relacionadas</t>
  </si>
  <si>
    <t>5.13.9.01.02</t>
  </si>
  <si>
    <t>Con terceros</t>
  </si>
  <si>
    <t>5.13.9.02</t>
  </si>
  <si>
    <t>Intereses por deudas sociales y fiscales</t>
  </si>
  <si>
    <t>5.13.9.03</t>
  </si>
  <si>
    <t>Intereses por documentos a pagar</t>
  </si>
  <si>
    <t>5.13.9.03.01</t>
  </si>
  <si>
    <t>5.13.9.03.02</t>
  </si>
  <si>
    <t>5.13.9.99</t>
  </si>
  <si>
    <t>Otros gastos financieros varios</t>
  </si>
  <si>
    <t>5.14</t>
  </si>
  <si>
    <t>Otros gastos</t>
  </si>
  <si>
    <t>5.14.1</t>
  </si>
  <si>
    <t>Resultados de inversiones patrimoniales y participación de los intereses minoritarios</t>
  </si>
  <si>
    <t>5.14.2.01</t>
  </si>
  <si>
    <t>5.14.2.02</t>
  </si>
  <si>
    <t>5.14.9</t>
  </si>
  <si>
    <t>5.14.9.01</t>
  </si>
  <si>
    <t>Impuestos, multas y recargos moratorios</t>
  </si>
  <si>
    <t>5.14.9.01.01</t>
  </si>
  <si>
    <t>Impuestos</t>
  </si>
  <si>
    <t>5.14.9.01.01.01</t>
  </si>
  <si>
    <t>Impuesto a las utilidades</t>
  </si>
  <si>
    <t>5.14.9.01.01.99</t>
  </si>
  <si>
    <t>Otros impuestos</t>
  </si>
  <si>
    <t>5.14.9.01.02</t>
  </si>
  <si>
    <t>Multas por impuestos</t>
  </si>
  <si>
    <t>5.14.9.01.03</t>
  </si>
  <si>
    <t>Recargos moratorios por impuestos</t>
  </si>
  <si>
    <t>5.14.9.02</t>
  </si>
  <si>
    <t>Devoluciones de impuestos</t>
  </si>
  <si>
    <t>5.141.9.02.0</t>
  </si>
  <si>
    <t>5.14.9.02.99</t>
  </si>
  <si>
    <t>5.14.9.99</t>
  </si>
  <si>
    <t>Gastos varios</t>
  </si>
  <si>
    <t>5.14.9.99.01</t>
  </si>
  <si>
    <t>Gastos confidenciales</t>
  </si>
  <si>
    <t>5.14.9.99.02</t>
  </si>
  <si>
    <t>Descuentos y comisiones otorgadas</t>
  </si>
  <si>
    <t>5.14.9.99.03</t>
  </si>
  <si>
    <t>Multas y/o sanciones</t>
  </si>
  <si>
    <t>5.14.9.99.03.01</t>
  </si>
  <si>
    <t>Multas y/o sanciones de regulación</t>
  </si>
  <si>
    <t>5.14.9.99.03.99</t>
  </si>
  <si>
    <t>Otras multas y/o sanciones</t>
  </si>
  <si>
    <t>5.14.9.99.04</t>
  </si>
  <si>
    <t xml:space="preserve">Indemnizaciones </t>
  </si>
  <si>
    <t>5.14.9.99.05</t>
  </si>
  <si>
    <t>Donaciones</t>
  </si>
  <si>
    <t>5.14.9.99.06</t>
  </si>
  <si>
    <t>Faltante de fondos</t>
  </si>
  <si>
    <t>5.14.9.99.07</t>
  </si>
  <si>
    <t>Faltantes y otros resultados por objetos de valor</t>
  </si>
  <si>
    <t>5.14.9.99.08</t>
  </si>
  <si>
    <t>Resultados por operaciones discontinuadas</t>
  </si>
  <si>
    <t>5.14.9.99.09</t>
  </si>
  <si>
    <t>Resultados por pérdida de recuperacion de ejercicios anteriores</t>
  </si>
  <si>
    <t>5.14.9.99.99</t>
  </si>
  <si>
    <t xml:space="preserve">Otros resultados </t>
  </si>
  <si>
    <t>Base de datos Formulario Liquidación</t>
  </si>
  <si>
    <t>Empresas reguladas</t>
  </si>
  <si>
    <t>ICE</t>
  </si>
  <si>
    <t>CNFL</t>
  </si>
  <si>
    <t>ESPH</t>
  </si>
  <si>
    <t>JASEC</t>
  </si>
  <si>
    <t>Coopealfaro</t>
  </si>
  <si>
    <t>Coopeguanacaste</t>
  </si>
  <si>
    <t>Coopelesca</t>
  </si>
  <si>
    <t>Coopesantos</t>
  </si>
  <si>
    <t>Clasificación del gasto</t>
  </si>
  <si>
    <t>Operación y mantenimiento</t>
  </si>
  <si>
    <t>Gestión productiva</t>
  </si>
  <si>
    <t>Presentación de datos</t>
  </si>
  <si>
    <t>Total gastos</t>
  </si>
  <si>
    <t>Gastos tarifarios recurrentes</t>
  </si>
  <si>
    <t>Subtotal Gastos</t>
  </si>
  <si>
    <t>Reporte para liquidación de costos y gastos. Registros</t>
  </si>
  <si>
    <t>Reporte para liquidación de costos y gastos. Parámetros</t>
  </si>
  <si>
    <t>Gastos tarifarios no recurrentes</t>
  </si>
  <si>
    <t>Resultado por ajustar</t>
  </si>
  <si>
    <t>∆ por ajustar en gastos recurrentes</t>
  </si>
  <si>
    <t>∆ por ajustar en gastos no recurrentes</t>
  </si>
  <si>
    <r>
      <t xml:space="preserve">Análisis vertical </t>
    </r>
    <r>
      <rPr>
        <b/>
        <sz val="11"/>
        <rFont val="Calibri"/>
        <family val="2"/>
      </rPr>
      <t>∆</t>
    </r>
  </si>
  <si>
    <t>Base de proyección-Gastos recurrentes</t>
  </si>
  <si>
    <t>Total del periodo</t>
  </si>
  <si>
    <t>Gastos reales recurrentes incurridos por la empresa en el sistema de distribución en el periodo por liquidar</t>
  </si>
  <si>
    <t>Gastos reales no recurrentes incurridos por la empresa en el sistema de distribución en el periodo por liquidar</t>
  </si>
  <si>
    <t>Código utilizado para identificar la partida según el plan de cuentas de Contabilidad Regulatoria</t>
  </si>
  <si>
    <t>Nombre de la cuenta según el plan de cuentas de Contabilidad Regulatoria</t>
  </si>
  <si>
    <t>Gastos de naturaleza  recurrentes aprobados por Aresep en el estudio tarifario a liquidar</t>
  </si>
  <si>
    <t>Gastos de naturaleza no  recurrentes aprobados por Aresep en el estudio tarifario a liquidar</t>
  </si>
  <si>
    <t>Total por liquidar</t>
  </si>
  <si>
    <t>Aresep</t>
  </si>
  <si>
    <t xml:space="preserve">Análisis Horizontal ∆  Abs de gastos recurrentes   </t>
  </si>
  <si>
    <t xml:space="preserve">Análisis Horizontal ∆  % de gastos recurrentes </t>
  </si>
  <si>
    <t xml:space="preserve">Análisis Vertical ∆   %  de gastos no recurrentes     </t>
  </si>
  <si>
    <t xml:space="preserve">Análisis Vertical ∆   %  de gastos recurrentes     </t>
  </si>
  <si>
    <t xml:space="preserve">Análisis Horizontal ∆  Abs de gastos no recurrentes   </t>
  </si>
  <si>
    <t xml:space="preserve">Análisis Horizontal ∆  % de gastos no recurrentes </t>
  </si>
  <si>
    <t>Código: IE-RE-7737</t>
  </si>
  <si>
    <t>Utilizar la herramienta financiera "análisis vertical" para determinar el peso de la variación en términos absolutos , respecto al total de variaciones del periodo.</t>
  </si>
  <si>
    <t>Utilizar la herramienta financiera "análisis vertical" para determinar el peso de la variación en términos absolutos, respecto al total de variaciones del periodo.</t>
  </si>
  <si>
    <t xml:space="preserve">Corresponde al cociente entre el monto asignado por Aresep y el real ejecutado por la empresa distribuidora que formará parte integral del ajuste a reconocer. </t>
  </si>
  <si>
    <t>Gastos reales incurridos por la empresa distribuidora los cuales serán la base de proyección en una solicitud tarifaria ordinaria o de oficio.</t>
  </si>
  <si>
    <t>Justifica/ Referencia/ Observación</t>
  </si>
  <si>
    <t>Gastos reales recurrentes ejecutados por la empresa</t>
  </si>
  <si>
    <t>Gastos reales no recurrentes ejecutados por la empresa</t>
  </si>
  <si>
    <t>Gastos reales recurrentes aprobados por Aresep</t>
  </si>
  <si>
    <t>Gastos reales no recurrentes aprobados por Aresep</t>
  </si>
  <si>
    <t>Sumatoria de gastos recurrentes y no recurrentes reales ejecutados por la empresa</t>
  </si>
  <si>
    <t>Sumatoria de gastos reales recurrentes y reales no recurrentes asignados por Aresep</t>
  </si>
  <si>
    <t>Justifica/Referencia/Observación</t>
  </si>
  <si>
    <t>La empresa debe indicar si justifica la variación expuesta en el análisis horizontal y vertical, la referencia del documento en donde esta justifación se encuentra y si cuenta con observaciones adicionales.</t>
  </si>
  <si>
    <t>Base de proyección-Gastos recurrentes (nombre empresa)</t>
  </si>
  <si>
    <t>Número de cuenta empresa</t>
  </si>
  <si>
    <t>Nombre de cuenta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</si>
</sst>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₡-140A]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94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4" xfId="0" applyFont="1" applyFill="1" applyBorder="1" applyAlignment="1"/>
    <xf numFmtId="0" fontId="2" fillId="2" borderId="5" xfId="0" applyFont="1" applyFill="1" applyBorder="1"/>
    <xf numFmtId="0" fontId="2" fillId="2" borderId="6" xfId="0" applyFont="1" applyFill="1" applyBorder="1" applyAlignment="1"/>
    <xf numFmtId="0" fontId="2" fillId="2" borderId="7" xfId="0" applyFont="1" applyFill="1" applyBorder="1"/>
    <xf numFmtId="0" fontId="1" fillId="0" borderId="0" xfId="0" applyFont="1"/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3" xfId="0" applyBorder="1"/>
    <xf numFmtId="10" fontId="0" fillId="0" borderId="3" xfId="1" applyNumberFormat="1" applyFont="1" applyBorder="1"/>
    <xf numFmtId="164" fontId="0" fillId="0" borderId="3" xfId="0" applyNumberFormat="1" applyBorder="1"/>
    <xf numFmtId="0" fontId="8" fillId="0" borderId="0" xfId="0" applyFont="1"/>
    <xf numFmtId="9" fontId="0" fillId="0" borderId="0" xfId="1" applyFont="1"/>
    <xf numFmtId="0" fontId="9" fillId="0" borderId="0" xfId="2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2" fillId="3" borderId="3" xfId="3" applyFont="1" applyFill="1" applyBorder="1" applyAlignment="1">
      <alignment vertical="top" wrapText="1"/>
    </xf>
    <xf numFmtId="0" fontId="12" fillId="2" borderId="3" xfId="3" applyFont="1" applyFill="1" applyBorder="1" applyAlignment="1">
      <alignment vertical="top" wrapText="1"/>
    </xf>
    <xf numFmtId="0" fontId="13" fillId="4" borderId="3" xfId="3" applyFont="1" applyFill="1" applyBorder="1" applyAlignment="1">
      <alignment horizontal="left" vertical="top"/>
    </xf>
    <xf numFmtId="0" fontId="13" fillId="5" borderId="3" xfId="3" applyFont="1" applyFill="1" applyBorder="1" applyAlignment="1">
      <alignment vertical="top" wrapText="1"/>
    </xf>
    <xf numFmtId="0" fontId="14" fillId="3" borderId="3" xfId="3" applyFont="1" applyFill="1" applyBorder="1" applyAlignment="1">
      <alignment vertical="top" wrapText="1"/>
    </xf>
    <xf numFmtId="0" fontId="14" fillId="6" borderId="3" xfId="3" applyFont="1" applyFill="1" applyBorder="1" applyAlignment="1">
      <alignment vertical="top" wrapText="1"/>
    </xf>
    <xf numFmtId="0" fontId="14" fillId="2" borderId="3" xfId="3" applyFont="1" applyFill="1" applyBorder="1" applyAlignment="1">
      <alignment vertical="top" wrapText="1"/>
    </xf>
    <xf numFmtId="0" fontId="13" fillId="4" borderId="3" xfId="3" applyFont="1" applyFill="1" applyBorder="1" applyAlignment="1">
      <alignment horizontal="left" vertical="top" wrapText="1"/>
    </xf>
    <xf numFmtId="0" fontId="14" fillId="0" borderId="3" xfId="3" applyFont="1" applyFill="1" applyBorder="1" applyAlignment="1">
      <alignment vertical="top" wrapText="1"/>
    </xf>
    <xf numFmtId="0" fontId="13" fillId="5" borderId="3" xfId="5" applyFont="1" applyFill="1" applyBorder="1" applyAlignment="1">
      <alignment vertical="top" wrapText="1"/>
    </xf>
    <xf numFmtId="0" fontId="13" fillId="4" borderId="3" xfId="5" applyFont="1" applyFill="1" applyBorder="1" applyAlignment="1">
      <alignment vertical="top" wrapText="1"/>
    </xf>
    <xf numFmtId="0" fontId="14" fillId="3" borderId="3" xfId="5" applyFont="1" applyFill="1" applyBorder="1" applyAlignment="1">
      <alignment vertical="top" wrapText="1"/>
    </xf>
    <xf numFmtId="0" fontId="14" fillId="6" borderId="3" xfId="5" applyFont="1" applyFill="1" applyBorder="1" applyAlignment="1">
      <alignment vertical="top" wrapText="1"/>
    </xf>
    <xf numFmtId="0" fontId="14" fillId="7" borderId="3" xfId="5" applyFont="1" applyFill="1" applyBorder="1" applyAlignment="1">
      <alignment horizontal="left" vertical="top"/>
    </xf>
    <xf numFmtId="0" fontId="14" fillId="7" borderId="3" xfId="5" applyFont="1" applyFill="1" applyBorder="1" applyAlignment="1">
      <alignment vertical="top" wrapText="1"/>
    </xf>
    <xf numFmtId="0" fontId="14" fillId="2" borderId="3" xfId="5" applyFont="1" applyFill="1" applyBorder="1" applyAlignment="1">
      <alignment vertical="top" wrapText="1"/>
    </xf>
    <xf numFmtId="0" fontId="6" fillId="0" borderId="3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9" fontId="0" fillId="0" borderId="3" xfId="1" applyFont="1" applyBorder="1"/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3" xfId="3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1" fontId="12" fillId="0" borderId="3" xfId="3" applyNumberFormat="1" applyFont="1" applyFill="1" applyBorder="1" applyAlignment="1">
      <alignment vertical="top"/>
    </xf>
    <xf numFmtId="164" fontId="0" fillId="0" borderId="0" xfId="0" applyNumberFormat="1" applyBorder="1"/>
    <xf numFmtId="0" fontId="11" fillId="10" borderId="3" xfId="3" applyFont="1" applyFill="1" applyBorder="1" applyAlignment="1">
      <alignment vertical="top" wrapText="1"/>
    </xf>
    <xf numFmtId="164" fontId="1" fillId="10" borderId="3" xfId="0" applyNumberFormat="1" applyFont="1" applyFill="1" applyBorder="1"/>
    <xf numFmtId="10" fontId="1" fillId="10" borderId="3" xfId="1" applyNumberFormat="1" applyFont="1" applyFill="1" applyBorder="1"/>
    <xf numFmtId="0" fontId="11" fillId="10" borderId="3" xfId="4" applyFont="1" applyFill="1" applyBorder="1" applyAlignment="1">
      <alignment vertical="top" wrapText="1"/>
    </xf>
    <xf numFmtId="164" fontId="0" fillId="3" borderId="3" xfId="0" applyNumberFormat="1" applyFill="1" applyBorder="1"/>
    <xf numFmtId="10" fontId="0" fillId="3" borderId="3" xfId="1" applyNumberFormat="1" applyFont="1" applyFill="1" applyBorder="1"/>
    <xf numFmtId="0" fontId="17" fillId="0" borderId="0" xfId="0" applyFont="1" applyFill="1"/>
    <xf numFmtId="0" fontId="19" fillId="8" borderId="13" xfId="0" applyFont="1" applyFill="1" applyBorder="1" applyAlignment="1">
      <alignment vertical="center"/>
    </xf>
    <xf numFmtId="0" fontId="12" fillId="9" borderId="3" xfId="3" applyFont="1" applyFill="1" applyBorder="1" applyAlignment="1">
      <alignment vertical="top" wrapText="1"/>
    </xf>
    <xf numFmtId="164" fontId="0" fillId="9" borderId="3" xfId="0" applyNumberFormat="1" applyFill="1" applyBorder="1"/>
    <xf numFmtId="10" fontId="0" fillId="9" borderId="3" xfId="1" applyNumberFormat="1" applyFont="1" applyFill="1" applyBorder="1"/>
    <xf numFmtId="0" fontId="22" fillId="8" borderId="17" xfId="0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1" fillId="11" borderId="3" xfId="3" applyFont="1" applyFill="1" applyBorder="1" applyAlignment="1">
      <alignment vertical="top" wrapText="1"/>
    </xf>
    <xf numFmtId="164" fontId="0" fillId="11" borderId="3" xfId="0" applyNumberFormat="1" applyFill="1" applyBorder="1"/>
    <xf numFmtId="10" fontId="0" fillId="11" borderId="3" xfId="1" applyNumberFormat="1" applyFont="1" applyFill="1" applyBorder="1"/>
    <xf numFmtId="0" fontId="11" fillId="11" borderId="3" xfId="3" applyFont="1" applyFill="1" applyBorder="1" applyAlignment="1">
      <alignment horizontal="left" vertical="top"/>
    </xf>
    <xf numFmtId="0" fontId="11" fillId="11" borderId="3" xfId="4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164" fontId="1" fillId="0" borderId="0" xfId="0" applyNumberFormat="1" applyFont="1" applyFill="1" applyBorder="1"/>
    <xf numFmtId="0" fontId="19" fillId="8" borderId="14" xfId="0" applyFont="1" applyFill="1" applyBorder="1" applyAlignment="1">
      <alignment vertical="center"/>
    </xf>
    <xf numFmtId="10" fontId="0" fillId="11" borderId="9" xfId="1" applyNumberFormat="1" applyFont="1" applyFill="1" applyBorder="1"/>
    <xf numFmtId="10" fontId="1" fillId="10" borderId="9" xfId="1" applyNumberFormat="1" applyFont="1" applyFill="1" applyBorder="1"/>
    <xf numFmtId="10" fontId="0" fillId="0" borderId="9" xfId="1" applyNumberFormat="1" applyFont="1" applyBorder="1"/>
    <xf numFmtId="10" fontId="0" fillId="3" borderId="9" xfId="1" applyNumberFormat="1" applyFont="1" applyFill="1" applyBorder="1"/>
    <xf numFmtId="10" fontId="0" fillId="9" borderId="9" xfId="1" applyNumberFormat="1" applyFont="1" applyFill="1" applyBorder="1"/>
    <xf numFmtId="164" fontId="0" fillId="11" borderId="21" xfId="0" applyNumberFormat="1" applyFill="1" applyBorder="1"/>
    <xf numFmtId="164" fontId="1" fillId="10" borderId="22" xfId="0" applyNumberFormat="1" applyFont="1" applyFill="1" applyBorder="1"/>
    <xf numFmtId="164" fontId="1" fillId="10" borderId="23" xfId="0" applyNumberFormat="1" applyFont="1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3" borderId="22" xfId="0" applyNumberFormat="1" applyFill="1" applyBorder="1"/>
    <xf numFmtId="164" fontId="0" fillId="3" borderId="23" xfId="0" applyNumberFormat="1" applyFill="1" applyBorder="1"/>
    <xf numFmtId="164" fontId="0" fillId="9" borderId="22" xfId="0" applyNumberFormat="1" applyFill="1" applyBorder="1"/>
    <xf numFmtId="164" fontId="0" fillId="9" borderId="23" xfId="0" applyNumberFormat="1" applyFill="1" applyBorder="1"/>
    <xf numFmtId="164" fontId="0" fillId="11" borderId="22" xfId="0" applyNumberFormat="1" applyFill="1" applyBorder="1"/>
    <xf numFmtId="164" fontId="0" fillId="11" borderId="23" xfId="0" applyNumberFormat="1" applyFill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0" fontId="2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4" fontId="0" fillId="11" borderId="27" xfId="0" applyNumberFormat="1" applyFill="1" applyBorder="1"/>
    <xf numFmtId="164" fontId="1" fillId="10" borderId="27" xfId="0" applyNumberFormat="1" applyFont="1" applyFill="1" applyBorder="1"/>
    <xf numFmtId="164" fontId="0" fillId="0" borderId="27" xfId="0" applyNumberFormat="1" applyBorder="1"/>
    <xf numFmtId="164" fontId="0" fillId="3" borderId="27" xfId="0" applyNumberFormat="1" applyFill="1" applyBorder="1"/>
    <xf numFmtId="164" fontId="0" fillId="9" borderId="27" xfId="0" applyNumberFormat="1" applyFill="1" applyBorder="1"/>
    <xf numFmtId="0" fontId="19" fillId="8" borderId="20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10" fontId="0" fillId="11" borderId="23" xfId="1" applyNumberFormat="1" applyFont="1" applyFill="1" applyBorder="1"/>
    <xf numFmtId="10" fontId="1" fillId="10" borderId="23" xfId="1" applyNumberFormat="1" applyFont="1" applyFill="1" applyBorder="1"/>
    <xf numFmtId="10" fontId="0" fillId="0" borderId="23" xfId="1" applyNumberFormat="1" applyFont="1" applyBorder="1"/>
    <xf numFmtId="10" fontId="0" fillId="3" borderId="23" xfId="1" applyNumberFormat="1" applyFont="1" applyFill="1" applyBorder="1"/>
    <xf numFmtId="10" fontId="0" fillId="9" borderId="23" xfId="1" applyNumberFormat="1" applyFont="1" applyFill="1" applyBorder="1"/>
    <xf numFmtId="10" fontId="0" fillId="0" borderId="28" xfId="1" applyNumberFormat="1" applyFont="1" applyBorder="1"/>
    <xf numFmtId="10" fontId="0" fillId="0" borderId="25" xfId="1" applyNumberFormat="1" applyFont="1" applyBorder="1"/>
    <xf numFmtId="164" fontId="0" fillId="11" borderId="7" xfId="0" applyNumberFormat="1" applyFill="1" applyBorder="1"/>
    <xf numFmtId="164" fontId="1" fillId="10" borderId="10" xfId="0" applyNumberFormat="1" applyFont="1" applyFill="1" applyBorder="1"/>
    <xf numFmtId="164" fontId="0" fillId="0" borderId="10" xfId="0" applyNumberFormat="1" applyBorder="1"/>
    <xf numFmtId="164" fontId="0" fillId="3" borderId="10" xfId="0" applyNumberFormat="1" applyFill="1" applyBorder="1"/>
    <xf numFmtId="164" fontId="0" fillId="9" borderId="10" xfId="0" applyNumberFormat="1" applyFill="1" applyBorder="1"/>
    <xf numFmtId="164" fontId="0" fillId="11" borderId="10" xfId="0" applyNumberFormat="1" applyFill="1" applyBorder="1"/>
    <xf numFmtId="164" fontId="0" fillId="0" borderId="30" xfId="0" applyNumberFormat="1" applyBorder="1"/>
    <xf numFmtId="164" fontId="0" fillId="0" borderId="3" xfId="0" applyNumberFormat="1" applyFill="1" applyBorder="1"/>
    <xf numFmtId="164" fontId="0" fillId="11" borderId="32" xfId="0" applyNumberFormat="1" applyFill="1" applyBorder="1"/>
    <xf numFmtId="164" fontId="0" fillId="11" borderId="33" xfId="0" applyNumberFormat="1" applyFill="1" applyBorder="1"/>
    <xf numFmtId="164" fontId="1" fillId="10" borderId="33" xfId="0" applyNumberFormat="1" applyFont="1" applyFill="1" applyBorder="1"/>
    <xf numFmtId="164" fontId="0" fillId="0" borderId="33" xfId="0" applyNumberFormat="1" applyBorder="1"/>
    <xf numFmtId="164" fontId="0" fillId="3" borderId="33" xfId="0" applyNumberFormat="1" applyFill="1" applyBorder="1"/>
    <xf numFmtId="164" fontId="0" fillId="9" borderId="33" xfId="0" applyNumberFormat="1" applyFill="1" applyBorder="1"/>
    <xf numFmtId="164" fontId="0" fillId="0" borderId="19" xfId="0" applyNumberForma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3" fillId="11" borderId="10" xfId="3" applyFont="1" applyFill="1" applyBorder="1" applyAlignment="1">
      <alignment horizontal="left" vertical="top"/>
    </xf>
    <xf numFmtId="0" fontId="13" fillId="10" borderId="10" xfId="3" applyFont="1" applyFill="1" applyBorder="1" applyAlignment="1">
      <alignment horizontal="left" vertical="top"/>
    </xf>
    <xf numFmtId="0" fontId="14" fillId="0" borderId="10" xfId="3" applyFont="1" applyFill="1" applyBorder="1" applyAlignment="1">
      <alignment horizontal="left" vertical="top"/>
    </xf>
    <xf numFmtId="0" fontId="14" fillId="0" borderId="10" xfId="4" applyFont="1" applyFill="1" applyBorder="1" applyAlignment="1">
      <alignment horizontal="left" vertical="top"/>
    </xf>
    <xf numFmtId="0" fontId="14" fillId="3" borderId="10" xfId="3" applyFont="1" applyFill="1" applyBorder="1" applyAlignment="1">
      <alignment horizontal="left" vertical="top"/>
    </xf>
    <xf numFmtId="0" fontId="14" fillId="9" borderId="10" xfId="3" applyFont="1" applyFill="1" applyBorder="1" applyAlignment="1">
      <alignment horizontal="left" vertical="top"/>
    </xf>
    <xf numFmtId="0" fontId="14" fillId="2" borderId="10" xfId="3" applyFont="1" applyFill="1" applyBorder="1" applyAlignment="1">
      <alignment horizontal="left" vertical="top"/>
    </xf>
    <xf numFmtId="0" fontId="13" fillId="10" borderId="10" xfId="4" applyFont="1" applyFill="1" applyBorder="1" applyAlignment="1">
      <alignment horizontal="left" vertical="top"/>
    </xf>
    <xf numFmtId="0" fontId="14" fillId="0" borderId="10" xfId="3" applyFont="1" applyFill="1" applyBorder="1" applyAlignment="1">
      <alignment vertical="top" wrapText="1"/>
    </xf>
    <xf numFmtId="0" fontId="13" fillId="11" borderId="10" xfId="4" applyFont="1" applyFill="1" applyBorder="1" applyAlignment="1">
      <alignment horizontal="left" vertical="top"/>
    </xf>
    <xf numFmtId="0" fontId="13" fillId="0" borderId="10" xfId="4" applyFont="1" applyFill="1" applyBorder="1" applyAlignment="1">
      <alignment horizontal="left" vertical="top"/>
    </xf>
    <xf numFmtId="0" fontId="13" fillId="4" borderId="10" xfId="3" applyFont="1" applyFill="1" applyBorder="1" applyAlignment="1">
      <alignment horizontal="left" vertical="top"/>
    </xf>
    <xf numFmtId="1" fontId="13" fillId="5" borderId="10" xfId="3" applyNumberFormat="1" applyFont="1" applyFill="1" applyBorder="1" applyAlignment="1">
      <alignment horizontal="left" vertical="top"/>
    </xf>
    <xf numFmtId="1" fontId="14" fillId="3" borderId="10" xfId="3" applyNumberFormat="1" applyFont="1" applyFill="1" applyBorder="1" applyAlignment="1">
      <alignment horizontal="left" vertical="top"/>
    </xf>
    <xf numFmtId="1" fontId="14" fillId="6" borderId="10" xfId="3" applyNumberFormat="1" applyFont="1" applyFill="1" applyBorder="1" applyAlignment="1">
      <alignment horizontal="left" vertical="top"/>
    </xf>
    <xf numFmtId="1" fontId="14" fillId="0" borderId="10" xfId="3" applyNumberFormat="1" applyFont="1" applyFill="1" applyBorder="1" applyAlignment="1">
      <alignment horizontal="left" vertical="top"/>
    </xf>
    <xf numFmtId="0" fontId="13" fillId="5" borderId="10" xfId="3" applyFont="1" applyFill="1" applyBorder="1" applyAlignment="1">
      <alignment horizontal="left" vertical="top"/>
    </xf>
    <xf numFmtId="0" fontId="14" fillId="6" borderId="10" xfId="3" applyFont="1" applyFill="1" applyBorder="1" applyAlignment="1">
      <alignment horizontal="left" vertical="top"/>
    </xf>
    <xf numFmtId="0" fontId="13" fillId="4" borderId="10" xfId="5" applyFont="1" applyFill="1" applyBorder="1" applyAlignment="1">
      <alignment horizontal="left" vertical="top"/>
    </xf>
    <xf numFmtId="0" fontId="13" fillId="5" borderId="10" xfId="5" applyFont="1" applyFill="1" applyBorder="1" applyAlignment="1">
      <alignment horizontal="left" vertical="top"/>
    </xf>
    <xf numFmtId="0" fontId="14" fillId="3" borderId="10" xfId="5" applyFont="1" applyFill="1" applyBorder="1" applyAlignment="1">
      <alignment horizontal="left" vertical="top"/>
    </xf>
    <xf numFmtId="1" fontId="14" fillId="6" borderId="10" xfId="5" applyNumberFormat="1" applyFont="1" applyFill="1" applyBorder="1" applyAlignment="1">
      <alignment horizontal="left" vertical="top"/>
    </xf>
    <xf numFmtId="0" fontId="14" fillId="6" borderId="10" xfId="5" applyFont="1" applyFill="1" applyBorder="1" applyAlignment="1">
      <alignment horizontal="left" vertical="top"/>
    </xf>
    <xf numFmtId="0" fontId="14" fillId="7" borderId="10" xfId="5" applyFont="1" applyFill="1" applyBorder="1" applyAlignment="1">
      <alignment horizontal="left" vertical="top"/>
    </xf>
    <xf numFmtId="0" fontId="14" fillId="2" borderId="10" xfId="5" applyFont="1" applyFill="1" applyBorder="1" applyAlignment="1">
      <alignment horizontal="left" vertical="top"/>
    </xf>
    <xf numFmtId="0" fontId="14" fillId="0" borderId="10" xfId="5" applyFont="1" applyFill="1" applyBorder="1" applyAlignment="1">
      <alignment horizontal="left" vertical="top"/>
    </xf>
    <xf numFmtId="0" fontId="0" fillId="0" borderId="10" xfId="0" applyBorder="1"/>
    <xf numFmtId="0" fontId="0" fillId="0" borderId="34" xfId="0" applyBorder="1"/>
    <xf numFmtId="0" fontId="0" fillId="0" borderId="29" xfId="0" applyBorder="1"/>
    <xf numFmtId="0" fontId="20" fillId="8" borderId="35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19" xfId="0" applyBorder="1"/>
    <xf numFmtId="0" fontId="20" fillId="8" borderId="26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19 2" xfId="5" xr:uid="{00000000-0005-0000-0000-000002000000}"/>
    <cellStyle name="Normal 2" xfId="3" xr:uid="{00000000-0005-0000-0000-000003000000}"/>
    <cellStyle name="Normal 3" xfId="4" xr:uid="{00000000-0005-0000-0000-000004000000}"/>
    <cellStyle name="Porcentaje" xfId="1" builtinId="5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9BDC"/>
      <color rgb="FF9BC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Registros!A1"/><Relationship Id="rId1" Type="http://schemas.openxmlformats.org/officeDocument/2006/relationships/hyperlink" Target="#Par&#225;metr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Instructivo!A1"/><Relationship Id="rId1" Type="http://schemas.openxmlformats.org/officeDocument/2006/relationships/hyperlink" Target="#Registr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Par&#225;metros!A1"/><Relationship Id="rId1" Type="http://schemas.openxmlformats.org/officeDocument/2006/relationships/hyperlink" Target="#Instructiv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</xdr:row>
      <xdr:rowOff>161925</xdr:rowOff>
    </xdr:from>
    <xdr:to>
      <xdr:col>4</xdr:col>
      <xdr:colOff>1638300</xdr:colOff>
      <xdr:row>9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6275" y="1114425"/>
          <a:ext cx="1581150" cy="6096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Parámetros</a:t>
          </a:r>
        </a:p>
      </xdr:txBody>
    </xdr:sp>
    <xdr:clientData/>
  </xdr:twoCellAnchor>
  <xdr:twoCellAnchor>
    <xdr:from>
      <xdr:col>4</xdr:col>
      <xdr:colOff>1733550</xdr:colOff>
      <xdr:row>5</xdr:row>
      <xdr:rowOff>171450</xdr:rowOff>
    </xdr:from>
    <xdr:to>
      <xdr:col>4</xdr:col>
      <xdr:colOff>3314700</xdr:colOff>
      <xdr:row>9</xdr:row>
      <xdr:rowOff>19050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62675" y="1123950"/>
          <a:ext cx="1581150" cy="6096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2400" b="1">
              <a:solidFill>
                <a:schemeClr val="bg1"/>
              </a:solidFill>
              <a:latin typeface="+mn-lt"/>
              <a:ea typeface="+mn-ea"/>
              <a:cs typeface="+mn-cs"/>
            </a:rPr>
            <a:t>Registros</a:t>
          </a:r>
        </a:p>
      </xdr:txBody>
    </xdr:sp>
    <xdr:clientData/>
  </xdr:twoCellAnchor>
  <xdr:twoCellAnchor>
    <xdr:from>
      <xdr:col>1</xdr:col>
      <xdr:colOff>314325</xdr:colOff>
      <xdr:row>1</xdr:row>
      <xdr:rowOff>76200</xdr:rowOff>
    </xdr:from>
    <xdr:to>
      <xdr:col>1</xdr:col>
      <xdr:colOff>1533525</xdr:colOff>
      <xdr:row>4</xdr:row>
      <xdr:rowOff>97424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6700"/>
          <a:ext cx="121920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4</xdr:col>
      <xdr:colOff>1485900</xdr:colOff>
      <xdr:row>9</xdr:row>
      <xdr:rowOff>47625</xdr:rowOff>
    </xdr:to>
    <xdr:sp macro="" textlink="">
      <xdr:nvSpPr>
        <xdr:cNvPr id="5" name="Rectángulo redondead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14825" y="1152525"/>
          <a:ext cx="1581150" cy="6096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Registros</a:t>
          </a:r>
        </a:p>
      </xdr:txBody>
    </xdr:sp>
    <xdr:clientData/>
  </xdr:twoCellAnchor>
  <xdr:twoCellAnchor>
    <xdr:from>
      <xdr:col>3</xdr:col>
      <xdr:colOff>304800</xdr:colOff>
      <xdr:row>6</xdr:row>
      <xdr:rowOff>28575</xdr:rowOff>
    </xdr:from>
    <xdr:to>
      <xdr:col>3</xdr:col>
      <xdr:colOff>1790700</xdr:colOff>
      <xdr:row>9</xdr:row>
      <xdr:rowOff>66675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67025" y="1343025"/>
          <a:ext cx="1485900" cy="6096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Instructivo</a:t>
          </a:r>
        </a:p>
      </xdr:txBody>
    </xdr:sp>
    <xdr:clientData/>
  </xdr:twoCellAnchor>
  <xdr:twoCellAnchor>
    <xdr:from>
      <xdr:col>2</xdr:col>
      <xdr:colOff>9525</xdr:colOff>
      <xdr:row>1</xdr:row>
      <xdr:rowOff>142875</xdr:rowOff>
    </xdr:from>
    <xdr:to>
      <xdr:col>2</xdr:col>
      <xdr:colOff>1228725</xdr:colOff>
      <xdr:row>3</xdr:row>
      <xdr:rowOff>354599</xdr:rowOff>
    </xdr:to>
    <xdr:pic>
      <xdr:nvPicPr>
        <xdr:cNvPr id="7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33375"/>
          <a:ext cx="121920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57150</xdr:rowOff>
    </xdr:from>
    <xdr:to>
      <xdr:col>7</xdr:col>
      <xdr:colOff>1514475</xdr:colOff>
      <xdr:row>8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48450" y="1200150"/>
          <a:ext cx="3457575" cy="600075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2000" b="1">
              <a:solidFill>
                <a:schemeClr val="bg1"/>
              </a:solidFill>
              <a:latin typeface="+mn-lt"/>
              <a:ea typeface="+mn-ea"/>
              <a:cs typeface="+mn-cs"/>
            </a:rPr>
            <a:t>Instructivo</a:t>
          </a:r>
        </a:p>
      </xdr:txBody>
    </xdr:sp>
    <xdr:clientData/>
  </xdr:twoCellAnchor>
  <xdr:twoCellAnchor>
    <xdr:from>
      <xdr:col>8</xdr:col>
      <xdr:colOff>847725</xdr:colOff>
      <xdr:row>6</xdr:row>
      <xdr:rowOff>66675</xdr:rowOff>
    </xdr:from>
    <xdr:to>
      <xdr:col>9</xdr:col>
      <xdr:colOff>828675</xdr:colOff>
      <xdr:row>8</xdr:row>
      <xdr:rowOff>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67750" y="1209675"/>
          <a:ext cx="1581150" cy="6096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Parámetros</a:t>
          </a:r>
        </a:p>
      </xdr:txBody>
    </xdr:sp>
    <xdr:clientData/>
  </xdr:twoCellAnchor>
  <xdr:twoCellAnchor>
    <xdr:from>
      <xdr:col>3</xdr:col>
      <xdr:colOff>552449</xdr:colOff>
      <xdr:row>1</xdr:row>
      <xdr:rowOff>76200</xdr:rowOff>
    </xdr:from>
    <xdr:to>
      <xdr:col>4</xdr:col>
      <xdr:colOff>628650</xdr:colOff>
      <xdr:row>4</xdr:row>
      <xdr:rowOff>57150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266700"/>
          <a:ext cx="200025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6"/>
  <sheetViews>
    <sheetView showGridLines="0" workbookViewId="0">
      <selection activeCell="J12" sqref="J12"/>
    </sheetView>
  </sheetViews>
  <sheetFormatPr baseColWidth="10" defaultColWidth="9.109375" defaultRowHeight="14.4" x14ac:dyDescent="0.3"/>
  <cols>
    <col min="1" max="1" width="3.109375" customWidth="1"/>
    <col min="2" max="2" width="27.6640625" customWidth="1"/>
    <col min="3" max="3" width="3.5546875" customWidth="1"/>
    <col min="4" max="4" width="40.21875" bestFit="1" customWidth="1"/>
    <col min="5" max="5" width="79" customWidth="1"/>
  </cols>
  <sheetData>
    <row r="2" spans="2:13" x14ac:dyDescent="0.3">
      <c r="B2" s="1"/>
      <c r="C2" s="2"/>
      <c r="D2" s="126" t="s">
        <v>0</v>
      </c>
      <c r="E2" s="126"/>
      <c r="F2" s="127" t="s">
        <v>800</v>
      </c>
      <c r="G2" s="127"/>
      <c r="H2" s="127"/>
    </row>
    <row r="3" spans="2:13" x14ac:dyDescent="0.3">
      <c r="B3" s="3"/>
      <c r="C3" s="4"/>
      <c r="D3" s="128" t="s">
        <v>1</v>
      </c>
      <c r="E3" s="128"/>
      <c r="F3" s="127" t="s">
        <v>2</v>
      </c>
      <c r="G3" s="127"/>
      <c r="H3" s="127"/>
    </row>
    <row r="4" spans="2:13" x14ac:dyDescent="0.3">
      <c r="B4" s="3"/>
      <c r="C4" s="4"/>
      <c r="D4" s="129" t="s">
        <v>5</v>
      </c>
      <c r="E4" s="130"/>
      <c r="F4" s="127" t="s">
        <v>3</v>
      </c>
      <c r="G4" s="127"/>
      <c r="H4" s="127"/>
    </row>
    <row r="5" spans="2:13" x14ac:dyDescent="0.3">
      <c r="B5" s="5"/>
      <c r="C5" s="6"/>
      <c r="D5" s="131"/>
      <c r="E5" s="132"/>
      <c r="F5" s="127" t="s">
        <v>4</v>
      </c>
      <c r="G5" s="127"/>
      <c r="H5" s="127"/>
    </row>
    <row r="6" spans="2:13" x14ac:dyDescent="0.3">
      <c r="B6" s="21"/>
      <c r="C6" s="22"/>
      <c r="D6" s="23"/>
      <c r="E6" s="23"/>
      <c r="F6" s="24"/>
      <c r="G6" s="24"/>
      <c r="H6" s="24"/>
    </row>
    <row r="7" spans="2:13" x14ac:dyDescent="0.3">
      <c r="B7" s="21"/>
      <c r="C7" s="22"/>
      <c r="D7" s="23"/>
      <c r="E7" s="23"/>
      <c r="F7" s="24"/>
      <c r="G7" s="24"/>
      <c r="H7" s="24"/>
    </row>
    <row r="10" spans="2:13" x14ac:dyDescent="0.3">
      <c r="B10" s="7" t="s">
        <v>6</v>
      </c>
    </row>
    <row r="11" spans="2:13" x14ac:dyDescent="0.3">
      <c r="B11" t="s">
        <v>7</v>
      </c>
    </row>
    <row r="12" spans="2:13" x14ac:dyDescent="0.3">
      <c r="B12" t="s">
        <v>8</v>
      </c>
    </row>
    <row r="13" spans="2:13" ht="15.6" x14ac:dyDescent="0.3">
      <c r="D13" s="11" t="s">
        <v>9</v>
      </c>
      <c r="E13" s="9" t="s">
        <v>14</v>
      </c>
      <c r="F13" s="8"/>
      <c r="G13" s="8"/>
      <c r="H13" s="8"/>
      <c r="I13" s="8"/>
      <c r="J13" s="8"/>
      <c r="K13" s="8"/>
      <c r="L13" s="8"/>
      <c r="M13" s="8"/>
    </row>
    <row r="14" spans="2:13" ht="55.5" customHeight="1" x14ac:dyDescent="0.3">
      <c r="D14" s="11" t="s">
        <v>10</v>
      </c>
      <c r="E14" s="10" t="s">
        <v>12</v>
      </c>
      <c r="F14" s="8"/>
      <c r="G14" s="8"/>
      <c r="H14" s="20"/>
      <c r="I14" s="8"/>
      <c r="J14" s="8"/>
      <c r="K14" s="8"/>
      <c r="L14" s="8"/>
      <c r="M14" s="8"/>
    </row>
    <row r="15" spans="2:13" ht="28.8" x14ac:dyDescent="0.3">
      <c r="D15" s="11" t="s">
        <v>11</v>
      </c>
      <c r="E15" s="10" t="s">
        <v>13</v>
      </c>
      <c r="F15" s="8"/>
      <c r="G15" s="8"/>
      <c r="H15" s="8"/>
      <c r="I15" s="8"/>
      <c r="J15" s="8"/>
      <c r="K15" s="8"/>
      <c r="L15" s="8"/>
      <c r="M15" s="8"/>
    </row>
    <row r="16" spans="2:13" x14ac:dyDescent="0.3">
      <c r="B16" t="s">
        <v>15</v>
      </c>
    </row>
    <row r="17" spans="2:13" x14ac:dyDescent="0.3">
      <c r="B17" t="s">
        <v>57</v>
      </c>
    </row>
    <row r="19" spans="2:13" ht="23.4" customHeight="1" x14ac:dyDescent="0.3">
      <c r="D19" s="12" t="s">
        <v>16</v>
      </c>
      <c r="E19" s="9" t="s">
        <v>788</v>
      </c>
      <c r="F19" s="13"/>
      <c r="G19" s="13"/>
      <c r="H19" s="13"/>
      <c r="I19" s="13"/>
      <c r="J19" s="13"/>
      <c r="K19" s="13"/>
      <c r="L19" s="13"/>
      <c r="M19" s="13"/>
    </row>
    <row r="20" spans="2:13" ht="31.5" customHeight="1" x14ac:dyDescent="0.3">
      <c r="D20" s="12" t="s">
        <v>17</v>
      </c>
      <c r="E20" s="10" t="s">
        <v>789</v>
      </c>
      <c r="F20" s="13"/>
      <c r="G20" s="13"/>
      <c r="H20" s="13"/>
      <c r="I20" s="13"/>
      <c r="J20" s="13"/>
      <c r="K20" s="13"/>
      <c r="L20" s="13"/>
      <c r="M20" s="13"/>
    </row>
    <row r="21" spans="2:13" ht="37.200000000000003" customHeight="1" x14ac:dyDescent="0.3">
      <c r="D21" s="14" t="s">
        <v>806</v>
      </c>
      <c r="E21" s="10" t="s">
        <v>786</v>
      </c>
      <c r="F21" s="13"/>
      <c r="H21" s="13"/>
      <c r="I21" s="13"/>
      <c r="J21" s="13"/>
      <c r="K21" s="13"/>
      <c r="L21" s="13"/>
      <c r="M21" s="13"/>
    </row>
    <row r="22" spans="2:13" ht="28.8" x14ac:dyDescent="0.3">
      <c r="D22" s="14" t="s">
        <v>807</v>
      </c>
      <c r="E22" s="10" t="s">
        <v>787</v>
      </c>
      <c r="F22" s="13"/>
      <c r="H22" s="13"/>
      <c r="I22" s="13"/>
      <c r="J22" s="13"/>
      <c r="K22" s="13"/>
      <c r="L22" s="13"/>
      <c r="M22" s="13"/>
    </row>
    <row r="23" spans="2:13" x14ac:dyDescent="0.3">
      <c r="D23" s="14" t="s">
        <v>792</v>
      </c>
      <c r="E23" s="10" t="s">
        <v>810</v>
      </c>
      <c r="F23" s="13"/>
      <c r="G23" s="13"/>
      <c r="H23" s="13"/>
      <c r="I23" s="13"/>
      <c r="J23" s="13"/>
      <c r="K23" s="13"/>
      <c r="L23" s="13"/>
      <c r="M23" s="13"/>
    </row>
    <row r="24" spans="2:13" ht="27.6" x14ac:dyDescent="0.3">
      <c r="D24" s="14" t="s">
        <v>808</v>
      </c>
      <c r="E24" s="10" t="s">
        <v>790</v>
      </c>
      <c r="F24" s="13"/>
      <c r="G24" s="13"/>
      <c r="H24" s="13"/>
      <c r="I24" s="13"/>
      <c r="J24" s="13"/>
      <c r="K24" s="13"/>
      <c r="L24" s="13"/>
      <c r="M24" s="13"/>
    </row>
    <row r="25" spans="2:13" ht="27.6" x14ac:dyDescent="0.3">
      <c r="D25" s="14" t="s">
        <v>809</v>
      </c>
      <c r="E25" s="10" t="s">
        <v>791</v>
      </c>
      <c r="F25" s="13"/>
      <c r="G25" s="13"/>
      <c r="H25" s="13"/>
      <c r="I25" s="13"/>
      <c r="J25" s="13"/>
      <c r="K25" s="13"/>
      <c r="L25" s="13"/>
      <c r="M25" s="13"/>
    </row>
    <row r="26" spans="2:13" x14ac:dyDescent="0.3">
      <c r="D26" s="14" t="s">
        <v>785</v>
      </c>
      <c r="E26" s="10" t="s">
        <v>811</v>
      </c>
      <c r="F26" s="13"/>
      <c r="G26" s="13"/>
      <c r="H26" s="13"/>
      <c r="I26" s="13"/>
      <c r="J26" s="13"/>
      <c r="K26" s="13"/>
      <c r="L26" s="13"/>
      <c r="M26" s="13"/>
    </row>
    <row r="27" spans="2:13" ht="28.8" x14ac:dyDescent="0.3">
      <c r="D27" s="14" t="s">
        <v>794</v>
      </c>
      <c r="E27" s="10" t="s">
        <v>18</v>
      </c>
      <c r="F27" s="13"/>
      <c r="G27" s="13"/>
      <c r="H27" s="13"/>
      <c r="I27" s="13"/>
      <c r="J27" s="13"/>
      <c r="K27" s="13"/>
      <c r="L27" s="13"/>
      <c r="M27" s="13"/>
    </row>
    <row r="28" spans="2:13" ht="28.8" x14ac:dyDescent="0.3">
      <c r="D28" s="14" t="s">
        <v>795</v>
      </c>
      <c r="E28" s="10" t="s">
        <v>19</v>
      </c>
      <c r="F28" s="13"/>
      <c r="G28" s="13"/>
      <c r="H28" s="13"/>
      <c r="I28" s="13"/>
      <c r="J28" s="13"/>
      <c r="K28" s="13"/>
      <c r="L28" s="13"/>
      <c r="M28" s="13"/>
    </row>
    <row r="29" spans="2:13" ht="28.8" x14ac:dyDescent="0.3">
      <c r="D29" s="14" t="s">
        <v>797</v>
      </c>
      <c r="E29" s="10" t="s">
        <v>801</v>
      </c>
      <c r="F29" s="13"/>
      <c r="G29" s="13"/>
      <c r="H29" s="13"/>
      <c r="I29" s="13"/>
      <c r="J29" s="13"/>
      <c r="K29" s="13"/>
      <c r="L29" s="13"/>
      <c r="M29" s="13"/>
    </row>
    <row r="30" spans="2:13" ht="28.8" x14ac:dyDescent="0.3">
      <c r="D30" s="14" t="s">
        <v>798</v>
      </c>
      <c r="E30" s="10" t="s">
        <v>18</v>
      </c>
      <c r="F30" s="13"/>
      <c r="G30" s="13"/>
      <c r="H30" s="13"/>
      <c r="I30" s="13"/>
      <c r="J30" s="13"/>
      <c r="K30" s="13"/>
      <c r="L30" s="13"/>
      <c r="M30" s="13"/>
    </row>
    <row r="31" spans="2:13" ht="28.8" x14ac:dyDescent="0.3">
      <c r="D31" s="14" t="s">
        <v>799</v>
      </c>
      <c r="E31" s="10" t="s">
        <v>19</v>
      </c>
      <c r="F31" s="13"/>
      <c r="G31" s="13"/>
      <c r="H31" s="13"/>
      <c r="I31" s="13"/>
      <c r="J31" s="13"/>
      <c r="K31" s="13"/>
      <c r="L31" s="13"/>
      <c r="M31" s="13"/>
    </row>
    <row r="32" spans="2:13" ht="28.8" x14ac:dyDescent="0.3">
      <c r="D32" s="14" t="s">
        <v>796</v>
      </c>
      <c r="E32" s="10" t="s">
        <v>802</v>
      </c>
      <c r="F32" s="13"/>
      <c r="G32" s="13"/>
      <c r="H32" s="13"/>
      <c r="I32" s="13"/>
      <c r="J32" s="13"/>
      <c r="K32" s="13"/>
      <c r="L32" s="13"/>
      <c r="M32" s="13"/>
    </row>
    <row r="33" spans="4:13" ht="43.2" x14ac:dyDescent="0.3">
      <c r="D33" s="14" t="s">
        <v>812</v>
      </c>
      <c r="E33" s="10" t="s">
        <v>813</v>
      </c>
      <c r="F33" s="13"/>
      <c r="G33" s="13"/>
      <c r="H33" s="13"/>
      <c r="I33" s="13"/>
      <c r="J33" s="13"/>
      <c r="K33" s="13"/>
      <c r="L33" s="13"/>
      <c r="M33" s="13"/>
    </row>
    <row r="34" spans="4:13" ht="28.8" x14ac:dyDescent="0.3">
      <c r="D34" s="12" t="s">
        <v>781</v>
      </c>
      <c r="E34" s="10" t="s">
        <v>803</v>
      </c>
      <c r="F34" s="13"/>
      <c r="G34" s="13"/>
      <c r="H34" s="13"/>
      <c r="I34" s="13"/>
      <c r="J34" s="13"/>
      <c r="K34" s="13"/>
      <c r="L34" s="13"/>
      <c r="M34" s="13"/>
    </row>
    <row r="35" spans="4:13" ht="28.8" x14ac:dyDescent="0.3">
      <c r="D35" s="12" t="s">
        <v>782</v>
      </c>
      <c r="E35" s="10" t="s">
        <v>803</v>
      </c>
      <c r="F35" s="13"/>
      <c r="G35" s="13"/>
      <c r="H35" s="13"/>
      <c r="I35" s="13"/>
      <c r="J35" s="13"/>
      <c r="K35" s="13"/>
      <c r="L35" s="13"/>
      <c r="M35" s="13"/>
    </row>
    <row r="36" spans="4:13" ht="28.8" x14ac:dyDescent="0.3">
      <c r="D36" s="95" t="s">
        <v>784</v>
      </c>
      <c r="E36" s="96" t="s">
        <v>804</v>
      </c>
      <c r="F36" s="13"/>
      <c r="G36" s="13"/>
      <c r="H36" s="13"/>
      <c r="I36" s="13"/>
      <c r="J36" s="13"/>
      <c r="K36" s="13"/>
      <c r="L36" s="13"/>
      <c r="M36" s="13"/>
    </row>
  </sheetData>
  <mergeCells count="7">
    <mergeCell ref="D2:E2"/>
    <mergeCell ref="F2:H2"/>
    <mergeCell ref="D3:E3"/>
    <mergeCell ref="F3:H3"/>
    <mergeCell ref="D4:E5"/>
    <mergeCell ref="F4:H4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7"/>
  <sheetViews>
    <sheetView showGridLines="0" workbookViewId="0">
      <selection activeCell="F5" sqref="F5:H5"/>
    </sheetView>
  </sheetViews>
  <sheetFormatPr baseColWidth="10" defaultRowHeight="14.4" x14ac:dyDescent="0.3"/>
  <cols>
    <col min="1" max="1" width="4.109375" customWidth="1"/>
    <col min="2" max="2" width="5" customWidth="1"/>
    <col min="3" max="3" width="29.33203125" bestFit="1" customWidth="1"/>
    <col min="4" max="4" width="29.33203125" customWidth="1"/>
    <col min="5" max="5" width="36.6640625" customWidth="1"/>
  </cols>
  <sheetData>
    <row r="2" spans="2:8" ht="15" customHeight="1" x14ac:dyDescent="0.3">
      <c r="B2" s="1"/>
      <c r="C2" s="2"/>
      <c r="D2" s="126" t="s">
        <v>0</v>
      </c>
      <c r="E2" s="126"/>
      <c r="F2" s="127" t="s">
        <v>800</v>
      </c>
      <c r="G2" s="127"/>
      <c r="H2" s="127"/>
    </row>
    <row r="3" spans="2:8" x14ac:dyDescent="0.3">
      <c r="B3" s="3"/>
      <c r="C3" s="4"/>
      <c r="D3" s="126" t="s">
        <v>1</v>
      </c>
      <c r="E3" s="126"/>
      <c r="F3" s="127" t="s">
        <v>2</v>
      </c>
      <c r="G3" s="127"/>
      <c r="H3" s="127"/>
    </row>
    <row r="4" spans="2:8" ht="28.5" customHeight="1" x14ac:dyDescent="0.3">
      <c r="B4" s="3"/>
      <c r="C4" s="4"/>
      <c r="D4" s="126" t="s">
        <v>778</v>
      </c>
      <c r="E4" s="126"/>
      <c r="F4" s="127" t="s">
        <v>3</v>
      </c>
      <c r="G4" s="127"/>
      <c r="H4" s="127"/>
    </row>
    <row r="5" spans="2:8" x14ac:dyDescent="0.3">
      <c r="B5" s="5"/>
      <c r="C5" s="6"/>
      <c r="D5" s="126"/>
      <c r="E5" s="126"/>
      <c r="F5" s="127" t="s">
        <v>20</v>
      </c>
      <c r="G5" s="127"/>
      <c r="H5" s="127"/>
    </row>
    <row r="6" spans="2:8" x14ac:dyDescent="0.3">
      <c r="B6" s="21"/>
      <c r="C6" s="22"/>
      <c r="D6" s="22"/>
      <c r="E6" s="23"/>
      <c r="F6" s="24"/>
      <c r="G6" s="24"/>
      <c r="H6" s="24"/>
    </row>
    <row r="7" spans="2:8" x14ac:dyDescent="0.3">
      <c r="B7" s="21"/>
      <c r="C7" s="22"/>
      <c r="D7" s="22"/>
      <c r="E7" s="23"/>
      <c r="F7" s="24"/>
      <c r="G7" s="24"/>
      <c r="H7" s="24"/>
    </row>
    <row r="8" spans="2:8" x14ac:dyDescent="0.3">
      <c r="B8" s="21"/>
      <c r="C8" s="22"/>
      <c r="D8" s="22"/>
      <c r="E8" s="23"/>
      <c r="F8" s="24"/>
      <c r="G8" s="24"/>
      <c r="H8" s="24"/>
    </row>
    <row r="11" spans="2:8" x14ac:dyDescent="0.3">
      <c r="B11" s="7" t="s">
        <v>21</v>
      </c>
    </row>
    <row r="13" spans="2:8" x14ac:dyDescent="0.3">
      <c r="B13" s="7" t="s">
        <v>28</v>
      </c>
      <c r="C13" s="7" t="s">
        <v>26</v>
      </c>
      <c r="D13" s="7"/>
    </row>
    <row r="14" spans="2:8" x14ac:dyDescent="0.3">
      <c r="B14" t="s">
        <v>22</v>
      </c>
      <c r="C14" t="s">
        <v>9</v>
      </c>
      <c r="D14" t="s">
        <v>763</v>
      </c>
    </row>
    <row r="15" spans="2:8" x14ac:dyDescent="0.3">
      <c r="B15" t="s">
        <v>23</v>
      </c>
      <c r="C15" t="s">
        <v>10</v>
      </c>
      <c r="D15" t="s">
        <v>29</v>
      </c>
    </row>
    <row r="16" spans="2:8" x14ac:dyDescent="0.3">
      <c r="B16" t="s">
        <v>24</v>
      </c>
      <c r="C16" t="s">
        <v>27</v>
      </c>
      <c r="D16" t="s">
        <v>35</v>
      </c>
    </row>
    <row r="17" spans="2:4" x14ac:dyDescent="0.3">
      <c r="B17" t="s">
        <v>25</v>
      </c>
      <c r="C17" t="s">
        <v>773</v>
      </c>
      <c r="D17" t="s">
        <v>33</v>
      </c>
    </row>
  </sheetData>
  <mergeCells count="7">
    <mergeCell ref="F2:H2"/>
    <mergeCell ref="F3:H3"/>
    <mergeCell ref="F4:H4"/>
    <mergeCell ref="F5:H5"/>
    <mergeCell ref="D2:E2"/>
    <mergeCell ref="D3:E3"/>
    <mergeCell ref="D4:E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eleccione una empresa valida" promptTitle="Seleccione una empresa" xr:uid="{00000000-0002-0000-0100-000000000000}">
          <x14:formula1>
            <xm:f>BD!$A$4:$A$11</xm:f>
          </x14:formula1>
          <xm:sqref>D14</xm:sqref>
        </x14:dataValidation>
        <x14:dataValidation type="list" allowBlank="1" showInputMessage="1" showErrorMessage="1" xr:uid="{00000000-0002-0000-0100-000001000000}">
          <x14:formula1>
            <xm:f>BD!$A$14</xm:f>
          </x14:formula1>
          <xm:sqref>D15</xm:sqref>
        </x14:dataValidation>
        <x14:dataValidation type="list" allowBlank="1" showInputMessage="1" showErrorMessage="1" xr:uid="{00000000-0002-0000-0100-000003000000}">
          <x14:formula1>
            <xm:f>BD!$B$14</xm:f>
          </x14:formula1>
          <xm:sqref>D16</xm:sqref>
        </x14:dataValidation>
        <x14:dataValidation type="list" allowBlank="1" showInputMessage="1" showErrorMessage="1" xr:uid="{00000000-0002-0000-0100-000004000000}">
          <x14:formula1>
            <xm:f>BD!$B$17:$B$19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578"/>
  <sheetViews>
    <sheetView showGridLines="0" tabSelected="1" topLeftCell="A3" zoomScale="90" zoomScaleNormal="90" workbookViewId="0">
      <selection activeCell="E13" sqref="E13"/>
    </sheetView>
  </sheetViews>
  <sheetFormatPr baseColWidth="10" defaultRowHeight="14.4" x14ac:dyDescent="0.3"/>
  <cols>
    <col min="1" max="1" width="2.44140625" customWidth="1"/>
    <col min="2" max="2" width="14.33203125" customWidth="1"/>
    <col min="3" max="3" width="14.77734375" customWidth="1"/>
    <col min="4" max="4" width="28.88671875" customWidth="1"/>
    <col min="5" max="5" width="36.6640625" customWidth="1"/>
    <col min="6" max="7" width="21.77734375" customWidth="1"/>
    <col min="8" max="10" width="24" customWidth="1"/>
    <col min="11" max="11" width="29.33203125" customWidth="1"/>
    <col min="14" max="14" width="16.5546875" bestFit="1" customWidth="1"/>
    <col min="17" max="17" width="16.5546875" bestFit="1" customWidth="1"/>
    <col min="18" max="18" width="3.77734375" style="72" customWidth="1"/>
    <col min="19" max="19" width="12.88671875" style="72" customWidth="1"/>
    <col min="20" max="20" width="17.6640625" customWidth="1"/>
    <col min="21" max="22" width="16.77734375" customWidth="1"/>
    <col min="23" max="23" width="3.77734375" style="72" customWidth="1"/>
    <col min="24" max="24" width="29.109375" customWidth="1"/>
  </cols>
  <sheetData>
    <row r="2" spans="4:23" ht="15" customHeight="1" x14ac:dyDescent="0.3">
      <c r="D2" s="1"/>
      <c r="E2" s="2"/>
      <c r="F2" s="144" t="s">
        <v>0</v>
      </c>
      <c r="G2" s="145"/>
      <c r="H2" s="145"/>
      <c r="I2" s="145"/>
      <c r="J2" s="145"/>
      <c r="K2" s="146"/>
    </row>
    <row r="3" spans="4:23" ht="15" customHeight="1" x14ac:dyDescent="0.3">
      <c r="D3" s="3"/>
      <c r="E3" s="4"/>
      <c r="F3" s="144" t="s">
        <v>1</v>
      </c>
      <c r="G3" s="145"/>
      <c r="H3" s="145"/>
      <c r="I3" s="145"/>
      <c r="J3" s="145"/>
      <c r="K3" s="146"/>
    </row>
    <row r="4" spans="4:23" x14ac:dyDescent="0.3">
      <c r="D4" s="3"/>
      <c r="E4" s="4"/>
      <c r="F4" s="129" t="s">
        <v>777</v>
      </c>
      <c r="G4" s="147"/>
      <c r="H4" s="147"/>
      <c r="I4" s="147"/>
      <c r="J4" s="147"/>
      <c r="K4" s="130"/>
    </row>
    <row r="5" spans="4:23" x14ac:dyDescent="0.3">
      <c r="D5" s="5"/>
      <c r="E5" s="6"/>
      <c r="F5" s="131"/>
      <c r="G5" s="148"/>
      <c r="H5" s="148"/>
      <c r="I5" s="148"/>
      <c r="J5" s="148"/>
      <c r="K5" s="132"/>
    </row>
    <row r="6" spans="4:23" x14ac:dyDescent="0.3">
      <c r="D6" s="21"/>
      <c r="E6" s="22"/>
      <c r="F6" s="23"/>
      <c r="G6" s="23"/>
      <c r="H6" s="23"/>
      <c r="I6" s="23"/>
      <c r="J6" s="23"/>
      <c r="K6" s="23"/>
    </row>
    <row r="7" spans="4:23" x14ac:dyDescent="0.3">
      <c r="D7" s="21"/>
      <c r="E7" s="22"/>
      <c r="F7" s="23"/>
      <c r="G7" s="23"/>
      <c r="H7" s="23"/>
      <c r="I7" s="23"/>
      <c r="J7" s="23"/>
      <c r="K7" s="23"/>
    </row>
    <row r="8" spans="4:23" x14ac:dyDescent="0.3">
      <c r="D8" s="21"/>
      <c r="E8" s="22"/>
      <c r="F8" s="23"/>
      <c r="G8" s="23"/>
      <c r="H8" s="23"/>
      <c r="I8" s="23"/>
      <c r="J8" s="23"/>
      <c r="K8" s="23"/>
    </row>
    <row r="9" spans="4:23" ht="18" x14ac:dyDescent="0.35">
      <c r="D9" s="18" t="s">
        <v>49</v>
      </c>
    </row>
    <row r="10" spans="4:23" ht="28.8" customHeight="1" x14ac:dyDescent="0.3">
      <c r="D10" s="94" t="str">
        <f>+Parámetros!D14</f>
        <v>CNFL</v>
      </c>
    </row>
    <row r="11" spans="4:23" x14ac:dyDescent="0.3">
      <c r="D11" s="7" t="str">
        <f>+Parámetros!D15</f>
        <v>Gastos Sistema de Distribución</v>
      </c>
      <c r="L11" s="19"/>
      <c r="O11" s="19"/>
    </row>
    <row r="12" spans="4:23" x14ac:dyDescent="0.3">
      <c r="D12" s="7" t="str">
        <f>+Parámetros!D16</f>
        <v>Colones</v>
      </c>
    </row>
    <row r="13" spans="4:23" x14ac:dyDescent="0.3">
      <c r="D13" s="7" t="str">
        <f>+CONCATENATE("Datos en"," ",Parámetros!D17)</f>
        <v>Datos en Millones de colones</v>
      </c>
    </row>
    <row r="14" spans="4:23" ht="15" customHeight="1" x14ac:dyDescent="0.3">
      <c r="D14" s="7" t="s">
        <v>50</v>
      </c>
      <c r="E14" s="45">
        <v>2017</v>
      </c>
    </row>
    <row r="15" spans="4:23" ht="15" customHeight="1" thickBot="1" x14ac:dyDescent="0.35">
      <c r="D15" s="7"/>
      <c r="E15" s="45"/>
    </row>
    <row r="16" spans="4:23" ht="26.4" customHeight="1" thickBot="1" x14ac:dyDescent="0.35">
      <c r="D16" s="56"/>
      <c r="E16" s="56"/>
      <c r="F16" s="154" t="str">
        <f>+D10</f>
        <v>CNFL</v>
      </c>
      <c r="G16" s="155"/>
      <c r="H16" s="156"/>
      <c r="I16" s="154" t="s">
        <v>793</v>
      </c>
      <c r="J16" s="155"/>
      <c r="K16" s="156"/>
      <c r="L16" s="151" t="s">
        <v>775</v>
      </c>
      <c r="M16" s="152"/>
      <c r="N16" s="152"/>
      <c r="O16" s="151" t="s">
        <v>779</v>
      </c>
      <c r="P16" s="152"/>
      <c r="Q16" s="153"/>
      <c r="R16" s="69"/>
      <c r="S16" s="133" t="s">
        <v>780</v>
      </c>
      <c r="T16" s="134"/>
      <c r="U16" s="134"/>
      <c r="V16" s="135"/>
      <c r="W16" s="69"/>
    </row>
    <row r="17" spans="2:24" ht="54.75" customHeight="1" thickBot="1" x14ac:dyDescent="0.35">
      <c r="B17" s="189" t="s">
        <v>815</v>
      </c>
      <c r="C17" s="188" t="s">
        <v>816</v>
      </c>
      <c r="D17" s="157" t="s">
        <v>51</v>
      </c>
      <c r="E17" s="138" t="s">
        <v>52</v>
      </c>
      <c r="F17" s="140" t="s">
        <v>806</v>
      </c>
      <c r="G17" s="140" t="s">
        <v>807</v>
      </c>
      <c r="H17" s="140" t="s">
        <v>792</v>
      </c>
      <c r="I17" s="140" t="s">
        <v>808</v>
      </c>
      <c r="J17" s="140" t="s">
        <v>809</v>
      </c>
      <c r="K17" s="141" t="s">
        <v>785</v>
      </c>
      <c r="L17" s="133" t="s">
        <v>54</v>
      </c>
      <c r="M17" s="135"/>
      <c r="N17" s="74" t="s">
        <v>783</v>
      </c>
      <c r="O17" s="133" t="s">
        <v>54</v>
      </c>
      <c r="P17" s="135"/>
      <c r="Q17" s="57" t="s">
        <v>783</v>
      </c>
      <c r="R17" s="70"/>
      <c r="S17" s="136" t="s">
        <v>805</v>
      </c>
      <c r="T17" s="149" t="s">
        <v>781</v>
      </c>
      <c r="U17" s="136" t="s">
        <v>782</v>
      </c>
      <c r="V17" s="136" t="s">
        <v>792</v>
      </c>
      <c r="W17" s="70"/>
      <c r="X17" s="142" t="s">
        <v>814</v>
      </c>
    </row>
    <row r="18" spans="2:24" ht="16.2" thickBot="1" x14ac:dyDescent="0.35">
      <c r="B18" s="192"/>
      <c r="C18" s="193"/>
      <c r="D18" s="158"/>
      <c r="E18" s="139"/>
      <c r="F18" s="140"/>
      <c r="G18" s="140"/>
      <c r="H18" s="140"/>
      <c r="I18" s="140"/>
      <c r="J18" s="140"/>
      <c r="K18" s="141"/>
      <c r="L18" s="61" t="s">
        <v>55</v>
      </c>
      <c r="M18" s="61" t="s">
        <v>56</v>
      </c>
      <c r="N18" s="102" t="s">
        <v>53</v>
      </c>
      <c r="O18" s="61" t="s">
        <v>55</v>
      </c>
      <c r="P18" s="61" t="s">
        <v>56</v>
      </c>
      <c r="Q18" s="103" t="s">
        <v>53</v>
      </c>
      <c r="R18" s="70"/>
      <c r="S18" s="137"/>
      <c r="T18" s="150"/>
      <c r="U18" s="137"/>
      <c r="V18" s="137"/>
      <c r="W18" s="70"/>
      <c r="X18" s="143"/>
    </row>
    <row r="19" spans="2:24" ht="24" x14ac:dyDescent="0.3">
      <c r="B19" s="190"/>
      <c r="C19" s="186"/>
      <c r="D19" s="159" t="s">
        <v>58</v>
      </c>
      <c r="E19" s="64" t="s">
        <v>59</v>
      </c>
      <c r="F19" s="65">
        <f t="shared" ref="F19:G19" si="0">+F20+F27+F34+F41+F48+F109</f>
        <v>230</v>
      </c>
      <c r="G19" s="65">
        <f t="shared" si="0"/>
        <v>33</v>
      </c>
      <c r="H19" s="65">
        <f>+H20+H27+H34+H41+H48+H109</f>
        <v>263</v>
      </c>
      <c r="I19" s="65">
        <f t="shared" ref="I19:J19" si="1">+I20+I27+I34+I41+I48+I109</f>
        <v>240</v>
      </c>
      <c r="J19" s="65">
        <f t="shared" si="1"/>
        <v>30</v>
      </c>
      <c r="K19" s="65">
        <f>+K20+K27+K34+K41+K48+K109</f>
        <v>270</v>
      </c>
      <c r="L19" s="65">
        <f>+F19-I19</f>
        <v>-10</v>
      </c>
      <c r="M19" s="66">
        <f>IF(ISERROR(IF(AND(F19&gt;1,I19=0),0%,IF(AND(F19=0,I19&gt;1),100%,I19/F19))),0,IF(AND(F19&gt;1,I19=0),0%,IF(AND(F19=0,I19&gt;1),100%,L19/F19)))</f>
        <v>-4.3478260869565216E-2</v>
      </c>
      <c r="N19" s="75">
        <f>+IF($L$368&lt;1,L19/-$L$368,L19/$L$368)</f>
        <v>-1</v>
      </c>
      <c r="O19" s="89">
        <f>+G19-J19</f>
        <v>3</v>
      </c>
      <c r="P19" s="66">
        <f>IF(ISERROR(IF(AND(G19&gt;1,J19=0),0%,IF(AND(G19=0,J19&gt;1),100%,J19/G19))),0,IF(AND(G19&gt;1,J19=0),0%,IF(AND(G19=0,J19&gt;1),100%,O19/G19)))</f>
        <v>9.0909090909090912E-2</v>
      </c>
      <c r="Q19" s="104">
        <f>+IF($O$368&lt;1,O19/-$O$368,O19/$O$368)</f>
        <v>1</v>
      </c>
      <c r="R19" s="71"/>
      <c r="S19" s="119"/>
      <c r="T19" s="111">
        <f>+T20+T27+T34+T41+T48+T109</f>
        <v>-10</v>
      </c>
      <c r="U19" s="80">
        <f>+U20+U27+U34+U41+U48+U109</f>
        <v>3</v>
      </c>
      <c r="V19" s="120">
        <f>+V20+V27+V34+V41+V48+V109</f>
        <v>-7</v>
      </c>
      <c r="W19" s="71"/>
      <c r="X19" s="97">
        <f>+X20+X27+X34+X41+X48+X109</f>
        <v>0</v>
      </c>
    </row>
    <row r="20" spans="2:24" ht="28.2" customHeight="1" x14ac:dyDescent="0.3">
      <c r="B20" s="190"/>
      <c r="C20" s="186"/>
      <c r="D20" s="160" t="s">
        <v>60</v>
      </c>
      <c r="E20" s="50" t="s">
        <v>61</v>
      </c>
      <c r="F20" s="51">
        <f t="shared" ref="F20:G20" si="2">SUM(F21:F26)</f>
        <v>230</v>
      </c>
      <c r="G20" s="51">
        <f t="shared" si="2"/>
        <v>33</v>
      </c>
      <c r="H20" s="51">
        <f>SUM(H21:H26)</f>
        <v>263</v>
      </c>
      <c r="I20" s="51">
        <f t="shared" ref="I20:J20" si="3">SUM(I21:I26)</f>
        <v>240</v>
      </c>
      <c r="J20" s="51">
        <f t="shared" si="3"/>
        <v>30</v>
      </c>
      <c r="K20" s="51">
        <f>SUM(K21:K26)</f>
        <v>270</v>
      </c>
      <c r="L20" s="51">
        <f t="shared" ref="L20:L83" si="4">+F20-I20</f>
        <v>-10</v>
      </c>
      <c r="M20" s="52">
        <f t="shared" ref="M20:M83" si="5">IF(ISERROR(IF(AND(F20&gt;1,I20=0),0%,IF(AND(F20=0,I20&gt;1),100%,I20/F20))),0,IF(AND(F20&gt;1,I20=0),0%,IF(AND(F20=0,I20&gt;1),100%,L20/F20)))</f>
        <v>-4.3478260869565216E-2</v>
      </c>
      <c r="N20" s="76">
        <f t="shared" ref="N20:N26" si="6">+IF($L$368&lt;1,L20/-$L$368,L20/$L$368)</f>
        <v>-1</v>
      </c>
      <c r="O20" s="81">
        <f t="shared" ref="O20:O83" si="7">+G20-J20</f>
        <v>3</v>
      </c>
      <c r="P20" s="52">
        <f t="shared" ref="P20:P83" si="8">IF(ISERROR(IF(AND(G20&gt;1,J20=0),0%,IF(AND(G20=0,J20&gt;1),100%,J20/G20))),0,IF(AND(G20&gt;1,J20=0),0%,IF(AND(G20=0,J20&gt;1),100%,O20/G20)))</f>
        <v>9.0909090909090912E-2</v>
      </c>
      <c r="Q20" s="105">
        <f>+IF($O$368&lt;1,O20/-$O$368,O20/$O$368)</f>
        <v>1</v>
      </c>
      <c r="R20" s="73"/>
      <c r="S20" s="98"/>
      <c r="T20" s="112">
        <f>SUM(T21:T26)</f>
        <v>-10</v>
      </c>
      <c r="U20" s="82">
        <f>SUM(U21:U26)</f>
        <v>3</v>
      </c>
      <c r="V20" s="121">
        <f>SUM(V21:V26)</f>
        <v>-7</v>
      </c>
      <c r="W20" s="73"/>
      <c r="X20" s="98">
        <f>SUM(X21:X26)</f>
        <v>0</v>
      </c>
    </row>
    <row r="21" spans="2:24" x14ac:dyDescent="0.3">
      <c r="B21" s="190"/>
      <c r="C21" s="186"/>
      <c r="D21" s="161" t="s">
        <v>62</v>
      </c>
      <c r="E21" s="46" t="s">
        <v>63</v>
      </c>
      <c r="F21" s="17">
        <v>80</v>
      </c>
      <c r="G21" s="17">
        <v>8</v>
      </c>
      <c r="H21" s="17">
        <f>+F21+G21</f>
        <v>88</v>
      </c>
      <c r="I21" s="17">
        <v>70</v>
      </c>
      <c r="J21" s="17">
        <v>10</v>
      </c>
      <c r="K21" s="17">
        <f>+I21+J21</f>
        <v>80</v>
      </c>
      <c r="L21" s="17">
        <f t="shared" si="4"/>
        <v>10</v>
      </c>
      <c r="M21" s="16">
        <f t="shared" si="5"/>
        <v>0.125</v>
      </c>
      <c r="N21" s="77">
        <f t="shared" si="6"/>
        <v>1</v>
      </c>
      <c r="O21" s="83">
        <f t="shared" si="7"/>
        <v>-2</v>
      </c>
      <c r="P21" s="16">
        <f t="shared" si="8"/>
        <v>-0.25</v>
      </c>
      <c r="Q21" s="106">
        <f t="shared" ref="Q21:Q84" si="9">+IF($O$368&lt;1,O21/-$O$368,O21/$O$368)</f>
        <v>-0.66666666666666663</v>
      </c>
      <c r="R21" s="71"/>
      <c r="S21" s="99"/>
      <c r="T21" s="113">
        <f>+L21</f>
        <v>10</v>
      </c>
      <c r="U21" s="84">
        <f>+O21</f>
        <v>-2</v>
      </c>
      <c r="V21" s="122">
        <f>+T21+U21</f>
        <v>8</v>
      </c>
      <c r="W21" s="71"/>
      <c r="X21" s="99"/>
    </row>
    <row r="22" spans="2:24" x14ac:dyDescent="0.3">
      <c r="B22" s="190"/>
      <c r="C22" s="186"/>
      <c r="D22" s="161" t="s">
        <v>64</v>
      </c>
      <c r="E22" s="46" t="s">
        <v>65</v>
      </c>
      <c r="F22" s="17"/>
      <c r="G22" s="17"/>
      <c r="H22" s="17">
        <f t="shared" ref="H22:H26" si="10">+F22+G22</f>
        <v>0</v>
      </c>
      <c r="I22" s="17"/>
      <c r="J22" s="17"/>
      <c r="K22" s="17">
        <f t="shared" ref="K22:K26" si="11">+I22+J22</f>
        <v>0</v>
      </c>
      <c r="L22" s="17">
        <f t="shared" si="4"/>
        <v>0</v>
      </c>
      <c r="M22" s="16">
        <f t="shared" si="5"/>
        <v>0</v>
      </c>
      <c r="N22" s="77">
        <f t="shared" si="6"/>
        <v>0</v>
      </c>
      <c r="O22" s="83">
        <f t="shared" si="7"/>
        <v>0</v>
      </c>
      <c r="P22" s="16">
        <f t="shared" si="8"/>
        <v>0</v>
      </c>
      <c r="Q22" s="106">
        <f t="shared" si="9"/>
        <v>0</v>
      </c>
      <c r="R22" s="71"/>
      <c r="S22" s="99"/>
      <c r="T22" s="113">
        <f t="shared" ref="T22:T26" si="12">+L22</f>
        <v>0</v>
      </c>
      <c r="U22" s="84">
        <f t="shared" ref="U22:U26" si="13">+O22</f>
        <v>0</v>
      </c>
      <c r="V22" s="122">
        <f t="shared" ref="V22:V26" si="14">+T22+U22</f>
        <v>0</v>
      </c>
      <c r="W22" s="71"/>
      <c r="X22" s="99"/>
    </row>
    <row r="23" spans="2:24" x14ac:dyDescent="0.3">
      <c r="B23" s="190"/>
      <c r="C23" s="186"/>
      <c r="D23" s="161" t="s">
        <v>66</v>
      </c>
      <c r="E23" s="46" t="s">
        <v>67</v>
      </c>
      <c r="F23" s="17">
        <v>150</v>
      </c>
      <c r="G23" s="17">
        <v>25</v>
      </c>
      <c r="H23" s="17">
        <f t="shared" si="10"/>
        <v>175</v>
      </c>
      <c r="I23" s="17">
        <v>170</v>
      </c>
      <c r="J23" s="17">
        <v>20</v>
      </c>
      <c r="K23" s="17">
        <f t="shared" si="11"/>
        <v>190</v>
      </c>
      <c r="L23" s="17">
        <f t="shared" si="4"/>
        <v>-20</v>
      </c>
      <c r="M23" s="16">
        <f t="shared" si="5"/>
        <v>-0.13333333333333333</v>
      </c>
      <c r="N23" s="77">
        <f t="shared" si="6"/>
        <v>-2</v>
      </c>
      <c r="O23" s="83">
        <f t="shared" si="7"/>
        <v>5</v>
      </c>
      <c r="P23" s="16">
        <f t="shared" si="8"/>
        <v>0.2</v>
      </c>
      <c r="Q23" s="106">
        <f t="shared" si="9"/>
        <v>1.6666666666666667</v>
      </c>
      <c r="R23" s="71"/>
      <c r="S23" s="99"/>
      <c r="T23" s="113">
        <f t="shared" si="12"/>
        <v>-20</v>
      </c>
      <c r="U23" s="84">
        <f t="shared" si="13"/>
        <v>5</v>
      </c>
      <c r="V23" s="122">
        <f t="shared" si="14"/>
        <v>-15</v>
      </c>
      <c r="W23" s="71"/>
      <c r="X23" s="99"/>
    </row>
    <row r="24" spans="2:24" x14ac:dyDescent="0.3">
      <c r="B24" s="190"/>
      <c r="C24" s="186"/>
      <c r="D24" s="161" t="s">
        <v>68</v>
      </c>
      <c r="E24" s="46" t="s">
        <v>69</v>
      </c>
      <c r="F24" s="17"/>
      <c r="G24" s="17"/>
      <c r="H24" s="17">
        <f t="shared" si="10"/>
        <v>0</v>
      </c>
      <c r="I24" s="17"/>
      <c r="J24" s="17"/>
      <c r="K24" s="17">
        <f t="shared" si="11"/>
        <v>0</v>
      </c>
      <c r="L24" s="17">
        <f t="shared" si="4"/>
        <v>0</v>
      </c>
      <c r="M24" s="16">
        <f t="shared" si="5"/>
        <v>0</v>
      </c>
      <c r="N24" s="77">
        <f t="shared" si="6"/>
        <v>0</v>
      </c>
      <c r="O24" s="83">
        <f t="shared" si="7"/>
        <v>0</v>
      </c>
      <c r="P24" s="16">
        <f t="shared" si="8"/>
        <v>0</v>
      </c>
      <c r="Q24" s="106">
        <f t="shared" si="9"/>
        <v>0</v>
      </c>
      <c r="R24" s="71"/>
      <c r="S24" s="99"/>
      <c r="T24" s="113">
        <f t="shared" si="12"/>
        <v>0</v>
      </c>
      <c r="U24" s="84">
        <f t="shared" si="13"/>
        <v>0</v>
      </c>
      <c r="V24" s="122">
        <f t="shared" si="14"/>
        <v>0</v>
      </c>
      <c r="W24" s="71"/>
      <c r="X24" s="99"/>
    </row>
    <row r="25" spans="2:24" x14ac:dyDescent="0.3">
      <c r="B25" s="190"/>
      <c r="C25" s="186"/>
      <c r="D25" s="161" t="s">
        <v>70</v>
      </c>
      <c r="E25" s="46" t="s">
        <v>71</v>
      </c>
      <c r="F25" s="17"/>
      <c r="G25" s="17"/>
      <c r="H25" s="17">
        <f t="shared" si="10"/>
        <v>0</v>
      </c>
      <c r="I25" s="17"/>
      <c r="J25" s="17"/>
      <c r="K25" s="17">
        <f t="shared" si="11"/>
        <v>0</v>
      </c>
      <c r="L25" s="17">
        <f t="shared" si="4"/>
        <v>0</v>
      </c>
      <c r="M25" s="16">
        <f t="shared" si="5"/>
        <v>0</v>
      </c>
      <c r="N25" s="77">
        <f t="shared" si="6"/>
        <v>0</v>
      </c>
      <c r="O25" s="83">
        <f t="shared" si="7"/>
        <v>0</v>
      </c>
      <c r="P25" s="16">
        <f t="shared" si="8"/>
        <v>0</v>
      </c>
      <c r="Q25" s="106">
        <f t="shared" si="9"/>
        <v>0</v>
      </c>
      <c r="R25" s="71"/>
      <c r="S25" s="99"/>
      <c r="T25" s="113">
        <f t="shared" si="12"/>
        <v>0</v>
      </c>
      <c r="U25" s="84">
        <f t="shared" si="13"/>
        <v>0</v>
      </c>
      <c r="V25" s="122">
        <f t="shared" si="14"/>
        <v>0</v>
      </c>
      <c r="W25" s="71"/>
      <c r="X25" s="99"/>
    </row>
    <row r="26" spans="2:24" x14ac:dyDescent="0.3">
      <c r="B26" s="190"/>
      <c r="C26" s="186"/>
      <c r="D26" s="161" t="s">
        <v>72</v>
      </c>
      <c r="E26" s="46" t="s">
        <v>32</v>
      </c>
      <c r="F26" s="17"/>
      <c r="G26" s="17"/>
      <c r="H26" s="17">
        <f t="shared" si="10"/>
        <v>0</v>
      </c>
      <c r="I26" s="17"/>
      <c r="J26" s="17"/>
      <c r="K26" s="17">
        <f t="shared" si="11"/>
        <v>0</v>
      </c>
      <c r="L26" s="17">
        <f t="shared" si="4"/>
        <v>0</v>
      </c>
      <c r="M26" s="16">
        <f t="shared" si="5"/>
        <v>0</v>
      </c>
      <c r="N26" s="77">
        <f t="shared" si="6"/>
        <v>0</v>
      </c>
      <c r="O26" s="83">
        <f t="shared" si="7"/>
        <v>0</v>
      </c>
      <c r="P26" s="16">
        <f t="shared" si="8"/>
        <v>0</v>
      </c>
      <c r="Q26" s="106">
        <f t="shared" si="9"/>
        <v>0</v>
      </c>
      <c r="R26" s="71"/>
      <c r="S26" s="99"/>
      <c r="T26" s="113">
        <f t="shared" si="12"/>
        <v>0</v>
      </c>
      <c r="U26" s="84">
        <f t="shared" si="13"/>
        <v>0</v>
      </c>
      <c r="V26" s="122">
        <f t="shared" si="14"/>
        <v>0</v>
      </c>
      <c r="W26" s="71"/>
      <c r="X26" s="99"/>
    </row>
    <row r="27" spans="2:24" ht="24" x14ac:dyDescent="0.3">
      <c r="B27" s="190"/>
      <c r="C27" s="186"/>
      <c r="D27" s="160" t="s">
        <v>73</v>
      </c>
      <c r="E27" s="50" t="s">
        <v>74</v>
      </c>
      <c r="F27" s="51">
        <f t="shared" ref="F27:K27" si="15">SUM(F28:F33)</f>
        <v>0</v>
      </c>
      <c r="G27" s="51">
        <f t="shared" si="15"/>
        <v>0</v>
      </c>
      <c r="H27" s="51">
        <f t="shared" si="15"/>
        <v>0</v>
      </c>
      <c r="I27" s="51">
        <f t="shared" si="15"/>
        <v>0</v>
      </c>
      <c r="J27" s="51">
        <f t="shared" si="15"/>
        <v>0</v>
      </c>
      <c r="K27" s="51">
        <f t="shared" si="15"/>
        <v>0</v>
      </c>
      <c r="L27" s="51">
        <f t="shared" si="4"/>
        <v>0</v>
      </c>
      <c r="M27" s="52">
        <f t="shared" si="5"/>
        <v>0</v>
      </c>
      <c r="N27" s="76">
        <f t="shared" ref="N27:N90" si="16">+IF($L$368&lt;1,L27/-$L$368,L27/$L$368)</f>
        <v>0</v>
      </c>
      <c r="O27" s="81">
        <f t="shared" si="7"/>
        <v>0</v>
      </c>
      <c r="P27" s="52">
        <f t="shared" si="8"/>
        <v>0</v>
      </c>
      <c r="Q27" s="105">
        <f t="shared" si="9"/>
        <v>0</v>
      </c>
      <c r="R27" s="73"/>
      <c r="S27" s="98"/>
      <c r="T27" s="112">
        <f>SUM(T28:T33)</f>
        <v>0</v>
      </c>
      <c r="U27" s="82">
        <f>SUM(U28:U33)</f>
        <v>0</v>
      </c>
      <c r="V27" s="121">
        <f>SUM(V28:V33)</f>
        <v>0</v>
      </c>
      <c r="W27" s="73"/>
      <c r="X27" s="98">
        <f>SUM(X28:X33)</f>
        <v>0</v>
      </c>
    </row>
    <row r="28" spans="2:24" x14ac:dyDescent="0.3">
      <c r="B28" s="190"/>
      <c r="C28" s="186"/>
      <c r="D28" s="162" t="s">
        <v>75</v>
      </c>
      <c r="E28" s="47" t="s">
        <v>63</v>
      </c>
      <c r="F28" s="17"/>
      <c r="G28" s="17"/>
      <c r="H28" s="17">
        <f t="shared" ref="H28:H33" si="17">+F28+G28</f>
        <v>0</v>
      </c>
      <c r="I28" s="17"/>
      <c r="J28" s="17"/>
      <c r="K28" s="17">
        <f t="shared" ref="K28:K33" si="18">+I28+J28</f>
        <v>0</v>
      </c>
      <c r="L28" s="17">
        <f t="shared" si="4"/>
        <v>0</v>
      </c>
      <c r="M28" s="16">
        <f t="shared" si="5"/>
        <v>0</v>
      </c>
      <c r="N28" s="77">
        <f t="shared" si="16"/>
        <v>0</v>
      </c>
      <c r="O28" s="83">
        <f t="shared" si="7"/>
        <v>0</v>
      </c>
      <c r="P28" s="16">
        <f t="shared" si="8"/>
        <v>0</v>
      </c>
      <c r="Q28" s="106">
        <f t="shared" si="9"/>
        <v>0</v>
      </c>
      <c r="R28" s="71"/>
      <c r="S28" s="99"/>
      <c r="T28" s="113">
        <f t="shared" ref="T28:T33" si="19">+L28</f>
        <v>0</v>
      </c>
      <c r="U28" s="84">
        <f t="shared" ref="U28:U33" si="20">+O28</f>
        <v>0</v>
      </c>
      <c r="V28" s="122">
        <f t="shared" ref="V28:V33" si="21">+T28+U28</f>
        <v>0</v>
      </c>
      <c r="W28" s="71"/>
      <c r="X28" s="99"/>
    </row>
    <row r="29" spans="2:24" x14ac:dyDescent="0.3">
      <c r="B29" s="190"/>
      <c r="C29" s="186"/>
      <c r="D29" s="162" t="s">
        <v>76</v>
      </c>
      <c r="E29" s="47" t="s">
        <v>65</v>
      </c>
      <c r="F29" s="17"/>
      <c r="G29" s="17"/>
      <c r="H29" s="17">
        <f t="shared" si="17"/>
        <v>0</v>
      </c>
      <c r="I29" s="17"/>
      <c r="J29" s="17"/>
      <c r="K29" s="17">
        <f t="shared" si="18"/>
        <v>0</v>
      </c>
      <c r="L29" s="17">
        <f t="shared" si="4"/>
        <v>0</v>
      </c>
      <c r="M29" s="16">
        <f t="shared" si="5"/>
        <v>0</v>
      </c>
      <c r="N29" s="77">
        <f t="shared" si="16"/>
        <v>0</v>
      </c>
      <c r="O29" s="83">
        <f t="shared" si="7"/>
        <v>0</v>
      </c>
      <c r="P29" s="16">
        <f t="shared" si="8"/>
        <v>0</v>
      </c>
      <c r="Q29" s="106">
        <f t="shared" si="9"/>
        <v>0</v>
      </c>
      <c r="R29" s="71"/>
      <c r="S29" s="99"/>
      <c r="T29" s="113">
        <f t="shared" si="19"/>
        <v>0</v>
      </c>
      <c r="U29" s="84">
        <f t="shared" si="20"/>
        <v>0</v>
      </c>
      <c r="V29" s="122">
        <f t="shared" si="21"/>
        <v>0</v>
      </c>
      <c r="W29" s="71"/>
      <c r="X29" s="99"/>
    </row>
    <row r="30" spans="2:24" x14ac:dyDescent="0.3">
      <c r="B30" s="190"/>
      <c r="C30" s="186"/>
      <c r="D30" s="162" t="s">
        <v>77</v>
      </c>
      <c r="E30" s="47" t="s">
        <v>67</v>
      </c>
      <c r="F30" s="17"/>
      <c r="G30" s="17"/>
      <c r="H30" s="17">
        <f t="shared" si="17"/>
        <v>0</v>
      </c>
      <c r="I30" s="17"/>
      <c r="J30" s="17"/>
      <c r="K30" s="17">
        <f t="shared" si="18"/>
        <v>0</v>
      </c>
      <c r="L30" s="17">
        <f t="shared" si="4"/>
        <v>0</v>
      </c>
      <c r="M30" s="16">
        <f t="shared" si="5"/>
        <v>0</v>
      </c>
      <c r="N30" s="77">
        <f t="shared" si="16"/>
        <v>0</v>
      </c>
      <c r="O30" s="83">
        <f t="shared" si="7"/>
        <v>0</v>
      </c>
      <c r="P30" s="16">
        <f t="shared" si="8"/>
        <v>0</v>
      </c>
      <c r="Q30" s="106">
        <f t="shared" si="9"/>
        <v>0</v>
      </c>
      <c r="R30" s="71"/>
      <c r="S30" s="99"/>
      <c r="T30" s="113">
        <f t="shared" si="19"/>
        <v>0</v>
      </c>
      <c r="U30" s="84">
        <f t="shared" si="20"/>
        <v>0</v>
      </c>
      <c r="V30" s="122">
        <f t="shared" si="21"/>
        <v>0</v>
      </c>
      <c r="W30" s="71"/>
      <c r="X30" s="99"/>
    </row>
    <row r="31" spans="2:24" x14ac:dyDescent="0.3">
      <c r="B31" s="190"/>
      <c r="C31" s="186"/>
      <c r="D31" s="162" t="s">
        <v>78</v>
      </c>
      <c r="E31" s="47" t="s">
        <v>69</v>
      </c>
      <c r="F31" s="17"/>
      <c r="G31" s="17"/>
      <c r="H31" s="17">
        <f t="shared" si="17"/>
        <v>0</v>
      </c>
      <c r="I31" s="17"/>
      <c r="J31" s="17"/>
      <c r="K31" s="17">
        <f t="shared" si="18"/>
        <v>0</v>
      </c>
      <c r="L31" s="17">
        <f t="shared" si="4"/>
        <v>0</v>
      </c>
      <c r="M31" s="16">
        <f t="shared" si="5"/>
        <v>0</v>
      </c>
      <c r="N31" s="77">
        <f t="shared" si="16"/>
        <v>0</v>
      </c>
      <c r="O31" s="83">
        <f t="shared" si="7"/>
        <v>0</v>
      </c>
      <c r="P31" s="16">
        <f t="shared" si="8"/>
        <v>0</v>
      </c>
      <c r="Q31" s="106">
        <f t="shared" si="9"/>
        <v>0</v>
      </c>
      <c r="R31" s="71"/>
      <c r="S31" s="99"/>
      <c r="T31" s="113">
        <f t="shared" si="19"/>
        <v>0</v>
      </c>
      <c r="U31" s="84">
        <f t="shared" si="20"/>
        <v>0</v>
      </c>
      <c r="V31" s="122">
        <f t="shared" si="21"/>
        <v>0</v>
      </c>
      <c r="W31" s="71"/>
      <c r="X31" s="99"/>
    </row>
    <row r="32" spans="2:24" x14ac:dyDescent="0.3">
      <c r="B32" s="190"/>
      <c r="C32" s="186"/>
      <c r="D32" s="162" t="s">
        <v>79</v>
      </c>
      <c r="E32" s="47" t="s">
        <v>71</v>
      </c>
      <c r="F32" s="17"/>
      <c r="G32" s="17"/>
      <c r="H32" s="17">
        <f t="shared" si="17"/>
        <v>0</v>
      </c>
      <c r="I32" s="17"/>
      <c r="J32" s="17"/>
      <c r="K32" s="17">
        <f t="shared" si="18"/>
        <v>0</v>
      </c>
      <c r="L32" s="17">
        <f t="shared" si="4"/>
        <v>0</v>
      </c>
      <c r="M32" s="16">
        <f t="shared" si="5"/>
        <v>0</v>
      </c>
      <c r="N32" s="77">
        <f t="shared" si="16"/>
        <v>0</v>
      </c>
      <c r="O32" s="83">
        <f t="shared" si="7"/>
        <v>0</v>
      </c>
      <c r="P32" s="16">
        <f t="shared" si="8"/>
        <v>0</v>
      </c>
      <c r="Q32" s="106">
        <f t="shared" si="9"/>
        <v>0</v>
      </c>
      <c r="R32" s="71"/>
      <c r="S32" s="99"/>
      <c r="T32" s="113">
        <f t="shared" si="19"/>
        <v>0</v>
      </c>
      <c r="U32" s="84">
        <f t="shared" si="20"/>
        <v>0</v>
      </c>
      <c r="V32" s="122">
        <f t="shared" si="21"/>
        <v>0</v>
      </c>
      <c r="W32" s="71"/>
      <c r="X32" s="99"/>
    </row>
    <row r="33" spans="2:24" x14ac:dyDescent="0.3">
      <c r="B33" s="190"/>
      <c r="C33" s="186"/>
      <c r="D33" s="162" t="s">
        <v>80</v>
      </c>
      <c r="E33" s="47" t="s">
        <v>32</v>
      </c>
      <c r="F33" s="17"/>
      <c r="G33" s="17"/>
      <c r="H33" s="17">
        <f t="shared" si="17"/>
        <v>0</v>
      </c>
      <c r="I33" s="17"/>
      <c r="J33" s="17"/>
      <c r="K33" s="17">
        <f t="shared" si="18"/>
        <v>0</v>
      </c>
      <c r="L33" s="17">
        <f t="shared" si="4"/>
        <v>0</v>
      </c>
      <c r="M33" s="16">
        <f t="shared" si="5"/>
        <v>0</v>
      </c>
      <c r="N33" s="77">
        <f t="shared" si="16"/>
        <v>0</v>
      </c>
      <c r="O33" s="83">
        <f t="shared" si="7"/>
        <v>0</v>
      </c>
      <c r="P33" s="16">
        <f t="shared" si="8"/>
        <v>0</v>
      </c>
      <c r="Q33" s="106">
        <f t="shared" si="9"/>
        <v>0</v>
      </c>
      <c r="R33" s="71"/>
      <c r="S33" s="99"/>
      <c r="T33" s="113">
        <f t="shared" si="19"/>
        <v>0</v>
      </c>
      <c r="U33" s="84">
        <f t="shared" si="20"/>
        <v>0</v>
      </c>
      <c r="V33" s="122">
        <f t="shared" si="21"/>
        <v>0</v>
      </c>
      <c r="W33" s="71"/>
      <c r="X33" s="99"/>
    </row>
    <row r="34" spans="2:24" x14ac:dyDescent="0.3">
      <c r="B34" s="190"/>
      <c r="C34" s="186"/>
      <c r="D34" s="160" t="s">
        <v>81</v>
      </c>
      <c r="E34" s="50" t="s">
        <v>82</v>
      </c>
      <c r="F34" s="51">
        <f t="shared" ref="F34:K34" si="22">SUM(F35:F40)</f>
        <v>0</v>
      </c>
      <c r="G34" s="51">
        <f t="shared" si="22"/>
        <v>0</v>
      </c>
      <c r="H34" s="51">
        <f t="shared" si="22"/>
        <v>0</v>
      </c>
      <c r="I34" s="51">
        <f t="shared" si="22"/>
        <v>0</v>
      </c>
      <c r="J34" s="51">
        <f t="shared" si="22"/>
        <v>0</v>
      </c>
      <c r="K34" s="51">
        <f t="shared" si="22"/>
        <v>0</v>
      </c>
      <c r="L34" s="51">
        <f t="shared" si="4"/>
        <v>0</v>
      </c>
      <c r="M34" s="52">
        <f t="shared" si="5"/>
        <v>0</v>
      </c>
      <c r="N34" s="76">
        <f t="shared" si="16"/>
        <v>0</v>
      </c>
      <c r="O34" s="81">
        <f t="shared" si="7"/>
        <v>0</v>
      </c>
      <c r="P34" s="52">
        <f t="shared" si="8"/>
        <v>0</v>
      </c>
      <c r="Q34" s="105">
        <f t="shared" si="9"/>
        <v>0</v>
      </c>
      <c r="R34" s="73"/>
      <c r="S34" s="98"/>
      <c r="T34" s="112">
        <f>SUM(T35:T40)</f>
        <v>0</v>
      </c>
      <c r="U34" s="82">
        <f>SUM(U35:U40)</f>
        <v>0</v>
      </c>
      <c r="V34" s="121">
        <f>SUM(V35:V40)</f>
        <v>0</v>
      </c>
      <c r="W34" s="73"/>
      <c r="X34" s="98">
        <f>SUM(X35:X40)</f>
        <v>0</v>
      </c>
    </row>
    <row r="35" spans="2:24" x14ac:dyDescent="0.3">
      <c r="B35" s="190"/>
      <c r="C35" s="186"/>
      <c r="D35" s="161" t="s">
        <v>83</v>
      </c>
      <c r="E35" s="46" t="s">
        <v>63</v>
      </c>
      <c r="F35" s="17"/>
      <c r="G35" s="17"/>
      <c r="H35" s="17">
        <f t="shared" ref="H35:H40" si="23">+F35+G35</f>
        <v>0</v>
      </c>
      <c r="I35" s="17"/>
      <c r="J35" s="17"/>
      <c r="K35" s="17">
        <f t="shared" ref="K35:K40" si="24">+I35+J35</f>
        <v>0</v>
      </c>
      <c r="L35" s="17">
        <f t="shared" si="4"/>
        <v>0</v>
      </c>
      <c r="M35" s="16">
        <f t="shared" si="5"/>
        <v>0</v>
      </c>
      <c r="N35" s="77">
        <f t="shared" si="16"/>
        <v>0</v>
      </c>
      <c r="O35" s="83">
        <f t="shared" si="7"/>
        <v>0</v>
      </c>
      <c r="P35" s="16">
        <f t="shared" si="8"/>
        <v>0</v>
      </c>
      <c r="Q35" s="106">
        <f t="shared" si="9"/>
        <v>0</v>
      </c>
      <c r="R35" s="71"/>
      <c r="S35" s="99"/>
      <c r="T35" s="113">
        <f t="shared" ref="T35:T40" si="25">+L35</f>
        <v>0</v>
      </c>
      <c r="U35" s="84">
        <f t="shared" ref="U35:U40" si="26">+O35</f>
        <v>0</v>
      </c>
      <c r="V35" s="122">
        <f t="shared" ref="V35:V40" si="27">+T35+U35</f>
        <v>0</v>
      </c>
      <c r="W35" s="71"/>
      <c r="X35" s="99"/>
    </row>
    <row r="36" spans="2:24" x14ac:dyDescent="0.3">
      <c r="B36" s="190"/>
      <c r="C36" s="186"/>
      <c r="D36" s="161" t="s">
        <v>84</v>
      </c>
      <c r="E36" s="46" t="s">
        <v>65</v>
      </c>
      <c r="F36" s="17"/>
      <c r="G36" s="17"/>
      <c r="H36" s="17">
        <f t="shared" si="23"/>
        <v>0</v>
      </c>
      <c r="I36" s="17"/>
      <c r="J36" s="17"/>
      <c r="K36" s="17">
        <f t="shared" si="24"/>
        <v>0</v>
      </c>
      <c r="L36" s="17">
        <f t="shared" si="4"/>
        <v>0</v>
      </c>
      <c r="M36" s="16">
        <f t="shared" si="5"/>
        <v>0</v>
      </c>
      <c r="N36" s="77">
        <f t="shared" si="16"/>
        <v>0</v>
      </c>
      <c r="O36" s="83">
        <f t="shared" si="7"/>
        <v>0</v>
      </c>
      <c r="P36" s="16">
        <f t="shared" si="8"/>
        <v>0</v>
      </c>
      <c r="Q36" s="106">
        <f t="shared" si="9"/>
        <v>0</v>
      </c>
      <c r="R36" s="71"/>
      <c r="S36" s="99"/>
      <c r="T36" s="113">
        <f t="shared" si="25"/>
        <v>0</v>
      </c>
      <c r="U36" s="84">
        <f t="shared" si="26"/>
        <v>0</v>
      </c>
      <c r="V36" s="122">
        <f t="shared" si="27"/>
        <v>0</v>
      </c>
      <c r="W36" s="71"/>
      <c r="X36" s="99"/>
    </row>
    <row r="37" spans="2:24" x14ac:dyDescent="0.3">
      <c r="B37" s="190"/>
      <c r="C37" s="186"/>
      <c r="D37" s="161" t="s">
        <v>85</v>
      </c>
      <c r="E37" s="46" t="s">
        <v>67</v>
      </c>
      <c r="F37" s="17"/>
      <c r="G37" s="17"/>
      <c r="H37" s="17">
        <f t="shared" si="23"/>
        <v>0</v>
      </c>
      <c r="I37" s="17"/>
      <c r="J37" s="17"/>
      <c r="K37" s="17">
        <f t="shared" si="24"/>
        <v>0</v>
      </c>
      <c r="L37" s="17">
        <f t="shared" si="4"/>
        <v>0</v>
      </c>
      <c r="M37" s="16">
        <f t="shared" si="5"/>
        <v>0</v>
      </c>
      <c r="N37" s="77">
        <f t="shared" si="16"/>
        <v>0</v>
      </c>
      <c r="O37" s="83">
        <f t="shared" si="7"/>
        <v>0</v>
      </c>
      <c r="P37" s="16">
        <f t="shared" si="8"/>
        <v>0</v>
      </c>
      <c r="Q37" s="106">
        <f t="shared" si="9"/>
        <v>0</v>
      </c>
      <c r="R37" s="71"/>
      <c r="S37" s="99"/>
      <c r="T37" s="113">
        <f t="shared" si="25"/>
        <v>0</v>
      </c>
      <c r="U37" s="84">
        <f t="shared" si="26"/>
        <v>0</v>
      </c>
      <c r="V37" s="122">
        <f t="shared" si="27"/>
        <v>0</v>
      </c>
      <c r="W37" s="71"/>
      <c r="X37" s="99"/>
    </row>
    <row r="38" spans="2:24" x14ac:dyDescent="0.3">
      <c r="B38" s="190"/>
      <c r="C38" s="186"/>
      <c r="D38" s="161" t="s">
        <v>86</v>
      </c>
      <c r="E38" s="46" t="s">
        <v>69</v>
      </c>
      <c r="F38" s="17"/>
      <c r="G38" s="17"/>
      <c r="H38" s="17">
        <f t="shared" si="23"/>
        <v>0</v>
      </c>
      <c r="I38" s="17"/>
      <c r="J38" s="17"/>
      <c r="K38" s="17">
        <f t="shared" si="24"/>
        <v>0</v>
      </c>
      <c r="L38" s="17">
        <f t="shared" si="4"/>
        <v>0</v>
      </c>
      <c r="M38" s="16">
        <f t="shared" si="5"/>
        <v>0</v>
      </c>
      <c r="N38" s="77">
        <f t="shared" si="16"/>
        <v>0</v>
      </c>
      <c r="O38" s="83">
        <f t="shared" si="7"/>
        <v>0</v>
      </c>
      <c r="P38" s="16">
        <f t="shared" si="8"/>
        <v>0</v>
      </c>
      <c r="Q38" s="106">
        <f t="shared" si="9"/>
        <v>0</v>
      </c>
      <c r="R38" s="71"/>
      <c r="S38" s="99"/>
      <c r="T38" s="113">
        <f t="shared" si="25"/>
        <v>0</v>
      </c>
      <c r="U38" s="84">
        <f t="shared" si="26"/>
        <v>0</v>
      </c>
      <c r="V38" s="122">
        <f t="shared" si="27"/>
        <v>0</v>
      </c>
      <c r="W38" s="71"/>
      <c r="X38" s="99"/>
    </row>
    <row r="39" spans="2:24" x14ac:dyDescent="0.3">
      <c r="B39" s="190"/>
      <c r="C39" s="186"/>
      <c r="D39" s="161" t="s">
        <v>87</v>
      </c>
      <c r="E39" s="46" t="s">
        <v>71</v>
      </c>
      <c r="F39" s="17"/>
      <c r="G39" s="17"/>
      <c r="H39" s="17">
        <f t="shared" si="23"/>
        <v>0</v>
      </c>
      <c r="I39" s="17"/>
      <c r="J39" s="17"/>
      <c r="K39" s="17">
        <f t="shared" si="24"/>
        <v>0</v>
      </c>
      <c r="L39" s="17">
        <f t="shared" si="4"/>
        <v>0</v>
      </c>
      <c r="M39" s="16">
        <f t="shared" si="5"/>
        <v>0</v>
      </c>
      <c r="N39" s="77">
        <f t="shared" si="16"/>
        <v>0</v>
      </c>
      <c r="O39" s="83">
        <f t="shared" si="7"/>
        <v>0</v>
      </c>
      <c r="P39" s="16">
        <f t="shared" si="8"/>
        <v>0</v>
      </c>
      <c r="Q39" s="106">
        <f t="shared" si="9"/>
        <v>0</v>
      </c>
      <c r="R39" s="71"/>
      <c r="S39" s="99"/>
      <c r="T39" s="113">
        <f t="shared" si="25"/>
        <v>0</v>
      </c>
      <c r="U39" s="84">
        <f t="shared" si="26"/>
        <v>0</v>
      </c>
      <c r="V39" s="122">
        <f t="shared" si="27"/>
        <v>0</v>
      </c>
      <c r="W39" s="71"/>
      <c r="X39" s="99"/>
    </row>
    <row r="40" spans="2:24" x14ac:dyDescent="0.3">
      <c r="B40" s="190"/>
      <c r="C40" s="186"/>
      <c r="D40" s="161" t="s">
        <v>88</v>
      </c>
      <c r="E40" s="46" t="s">
        <v>32</v>
      </c>
      <c r="F40" s="17"/>
      <c r="G40" s="17"/>
      <c r="H40" s="17">
        <f t="shared" si="23"/>
        <v>0</v>
      </c>
      <c r="I40" s="17"/>
      <c r="J40" s="17"/>
      <c r="K40" s="17">
        <f t="shared" si="24"/>
        <v>0</v>
      </c>
      <c r="L40" s="17">
        <f t="shared" si="4"/>
        <v>0</v>
      </c>
      <c r="M40" s="16">
        <f t="shared" si="5"/>
        <v>0</v>
      </c>
      <c r="N40" s="77">
        <f t="shared" si="16"/>
        <v>0</v>
      </c>
      <c r="O40" s="83">
        <f t="shared" si="7"/>
        <v>0</v>
      </c>
      <c r="P40" s="16">
        <f t="shared" si="8"/>
        <v>0</v>
      </c>
      <c r="Q40" s="106">
        <f t="shared" si="9"/>
        <v>0</v>
      </c>
      <c r="R40" s="71"/>
      <c r="S40" s="99"/>
      <c r="T40" s="113">
        <f t="shared" si="25"/>
        <v>0</v>
      </c>
      <c r="U40" s="84">
        <f t="shared" si="26"/>
        <v>0</v>
      </c>
      <c r="V40" s="122">
        <f t="shared" si="27"/>
        <v>0</v>
      </c>
      <c r="W40" s="71"/>
      <c r="X40" s="99"/>
    </row>
    <row r="41" spans="2:24" ht="22.2" customHeight="1" x14ac:dyDescent="0.3">
      <c r="B41" s="190"/>
      <c r="C41" s="186"/>
      <c r="D41" s="160" t="s">
        <v>89</v>
      </c>
      <c r="E41" s="50" t="s">
        <v>90</v>
      </c>
      <c r="F41" s="51">
        <f t="shared" ref="F41:G41" si="28">SUM(F42:F47)</f>
        <v>0</v>
      </c>
      <c r="G41" s="51">
        <f t="shared" si="28"/>
        <v>0</v>
      </c>
      <c r="H41" s="51">
        <f>SUM(H42:H47)</f>
        <v>0</v>
      </c>
      <c r="I41" s="51">
        <f t="shared" ref="I41:J41" si="29">SUM(I42:I47)</f>
        <v>0</v>
      </c>
      <c r="J41" s="51">
        <f t="shared" si="29"/>
        <v>0</v>
      </c>
      <c r="K41" s="51">
        <f>SUM(K42:K47)</f>
        <v>0</v>
      </c>
      <c r="L41" s="51">
        <f t="shared" si="4"/>
        <v>0</v>
      </c>
      <c r="M41" s="52">
        <f t="shared" si="5"/>
        <v>0</v>
      </c>
      <c r="N41" s="76">
        <f t="shared" si="16"/>
        <v>0</v>
      </c>
      <c r="O41" s="81">
        <f t="shared" si="7"/>
        <v>0</v>
      </c>
      <c r="P41" s="52">
        <f t="shared" si="8"/>
        <v>0</v>
      </c>
      <c r="Q41" s="105">
        <f t="shared" si="9"/>
        <v>0</v>
      </c>
      <c r="R41" s="73"/>
      <c r="S41" s="98"/>
      <c r="T41" s="112">
        <f>SUM(T42:T47)</f>
        <v>0</v>
      </c>
      <c r="U41" s="82">
        <f>SUM(U42:U47)</f>
        <v>0</v>
      </c>
      <c r="V41" s="121">
        <f>SUM(V42:V47)</f>
        <v>0</v>
      </c>
      <c r="W41" s="73"/>
      <c r="X41" s="98">
        <f>SUM(X42:X47)</f>
        <v>0</v>
      </c>
    </row>
    <row r="42" spans="2:24" x14ac:dyDescent="0.3">
      <c r="B42" s="190"/>
      <c r="C42" s="186"/>
      <c r="D42" s="161" t="s">
        <v>91</v>
      </c>
      <c r="E42" s="46" t="s">
        <v>63</v>
      </c>
      <c r="F42" s="17"/>
      <c r="G42" s="17"/>
      <c r="H42" s="17">
        <f t="shared" ref="H42:H47" si="30">+F42+G42</f>
        <v>0</v>
      </c>
      <c r="I42" s="17"/>
      <c r="J42" s="17"/>
      <c r="K42" s="17">
        <f t="shared" ref="K42:K47" si="31">+I42+J42</f>
        <v>0</v>
      </c>
      <c r="L42" s="17">
        <f t="shared" si="4"/>
        <v>0</v>
      </c>
      <c r="M42" s="16">
        <f t="shared" si="5"/>
        <v>0</v>
      </c>
      <c r="N42" s="77">
        <f t="shared" si="16"/>
        <v>0</v>
      </c>
      <c r="O42" s="83">
        <f t="shared" si="7"/>
        <v>0</v>
      </c>
      <c r="P42" s="16">
        <f t="shared" si="8"/>
        <v>0</v>
      </c>
      <c r="Q42" s="106">
        <f t="shared" si="9"/>
        <v>0</v>
      </c>
      <c r="R42" s="71"/>
      <c r="S42" s="99"/>
      <c r="T42" s="113">
        <f t="shared" ref="T42:T47" si="32">+L42</f>
        <v>0</v>
      </c>
      <c r="U42" s="84">
        <f t="shared" ref="U42:U47" si="33">+O42</f>
        <v>0</v>
      </c>
      <c r="V42" s="122">
        <f t="shared" ref="V42:V47" si="34">+T42+U42</f>
        <v>0</v>
      </c>
      <c r="W42" s="71"/>
      <c r="X42" s="99"/>
    </row>
    <row r="43" spans="2:24" x14ac:dyDescent="0.3">
      <c r="B43" s="190"/>
      <c r="C43" s="186"/>
      <c r="D43" s="161" t="s">
        <v>92</v>
      </c>
      <c r="E43" s="46" t="s">
        <v>65</v>
      </c>
      <c r="F43" s="17"/>
      <c r="G43" s="17"/>
      <c r="H43" s="17">
        <f t="shared" si="30"/>
        <v>0</v>
      </c>
      <c r="I43" s="17"/>
      <c r="J43" s="17"/>
      <c r="K43" s="17">
        <f t="shared" si="31"/>
        <v>0</v>
      </c>
      <c r="L43" s="17">
        <f t="shared" si="4"/>
        <v>0</v>
      </c>
      <c r="M43" s="16">
        <f t="shared" si="5"/>
        <v>0</v>
      </c>
      <c r="N43" s="77">
        <f t="shared" si="16"/>
        <v>0</v>
      </c>
      <c r="O43" s="83">
        <f t="shared" si="7"/>
        <v>0</v>
      </c>
      <c r="P43" s="16">
        <f t="shared" si="8"/>
        <v>0</v>
      </c>
      <c r="Q43" s="106">
        <f t="shared" si="9"/>
        <v>0</v>
      </c>
      <c r="R43" s="71"/>
      <c r="S43" s="99"/>
      <c r="T43" s="113">
        <f t="shared" si="32"/>
        <v>0</v>
      </c>
      <c r="U43" s="84">
        <f t="shared" si="33"/>
        <v>0</v>
      </c>
      <c r="V43" s="122">
        <f t="shared" si="34"/>
        <v>0</v>
      </c>
      <c r="W43" s="71"/>
      <c r="X43" s="99"/>
    </row>
    <row r="44" spans="2:24" x14ac:dyDescent="0.3">
      <c r="B44" s="190"/>
      <c r="C44" s="186"/>
      <c r="D44" s="161" t="s">
        <v>93</v>
      </c>
      <c r="E44" s="46" t="s">
        <v>67</v>
      </c>
      <c r="F44" s="17"/>
      <c r="G44" s="17"/>
      <c r="H44" s="17">
        <f t="shared" si="30"/>
        <v>0</v>
      </c>
      <c r="I44" s="17"/>
      <c r="J44" s="17"/>
      <c r="K44" s="17">
        <f t="shared" si="31"/>
        <v>0</v>
      </c>
      <c r="L44" s="17">
        <f t="shared" si="4"/>
        <v>0</v>
      </c>
      <c r="M44" s="16">
        <f t="shared" si="5"/>
        <v>0</v>
      </c>
      <c r="N44" s="77">
        <f t="shared" si="16"/>
        <v>0</v>
      </c>
      <c r="O44" s="83">
        <f t="shared" si="7"/>
        <v>0</v>
      </c>
      <c r="P44" s="16">
        <f t="shared" si="8"/>
        <v>0</v>
      </c>
      <c r="Q44" s="106">
        <f t="shared" si="9"/>
        <v>0</v>
      </c>
      <c r="R44" s="71"/>
      <c r="S44" s="99"/>
      <c r="T44" s="113">
        <f t="shared" si="32"/>
        <v>0</v>
      </c>
      <c r="U44" s="84">
        <f t="shared" si="33"/>
        <v>0</v>
      </c>
      <c r="V44" s="122">
        <f t="shared" si="34"/>
        <v>0</v>
      </c>
      <c r="W44" s="71"/>
      <c r="X44" s="99"/>
    </row>
    <row r="45" spans="2:24" x14ac:dyDescent="0.3">
      <c r="B45" s="190"/>
      <c r="C45" s="186"/>
      <c r="D45" s="161" t="s">
        <v>94</v>
      </c>
      <c r="E45" s="46" t="s">
        <v>69</v>
      </c>
      <c r="F45" s="17"/>
      <c r="G45" s="17"/>
      <c r="H45" s="17">
        <f t="shared" si="30"/>
        <v>0</v>
      </c>
      <c r="I45" s="17"/>
      <c r="J45" s="17"/>
      <c r="K45" s="17">
        <f t="shared" si="31"/>
        <v>0</v>
      </c>
      <c r="L45" s="17">
        <f t="shared" si="4"/>
        <v>0</v>
      </c>
      <c r="M45" s="16">
        <f t="shared" si="5"/>
        <v>0</v>
      </c>
      <c r="N45" s="77">
        <f t="shared" si="16"/>
        <v>0</v>
      </c>
      <c r="O45" s="83">
        <f t="shared" si="7"/>
        <v>0</v>
      </c>
      <c r="P45" s="16">
        <f t="shared" si="8"/>
        <v>0</v>
      </c>
      <c r="Q45" s="106">
        <f t="shared" si="9"/>
        <v>0</v>
      </c>
      <c r="R45" s="71"/>
      <c r="S45" s="99"/>
      <c r="T45" s="113">
        <f t="shared" si="32"/>
        <v>0</v>
      </c>
      <c r="U45" s="84">
        <f t="shared" si="33"/>
        <v>0</v>
      </c>
      <c r="V45" s="122">
        <f t="shared" si="34"/>
        <v>0</v>
      </c>
      <c r="W45" s="71"/>
      <c r="X45" s="99"/>
    </row>
    <row r="46" spans="2:24" x14ac:dyDescent="0.3">
      <c r="B46" s="190"/>
      <c r="C46" s="186"/>
      <c r="D46" s="161" t="s">
        <v>95</v>
      </c>
      <c r="E46" s="46" t="s">
        <v>71</v>
      </c>
      <c r="F46" s="17"/>
      <c r="G46" s="17"/>
      <c r="H46" s="17">
        <f t="shared" si="30"/>
        <v>0</v>
      </c>
      <c r="I46" s="17"/>
      <c r="J46" s="17"/>
      <c r="K46" s="17">
        <f t="shared" si="31"/>
        <v>0</v>
      </c>
      <c r="L46" s="17">
        <f t="shared" si="4"/>
        <v>0</v>
      </c>
      <c r="M46" s="16">
        <f t="shared" si="5"/>
        <v>0</v>
      </c>
      <c r="N46" s="77">
        <f t="shared" si="16"/>
        <v>0</v>
      </c>
      <c r="O46" s="83">
        <f t="shared" si="7"/>
        <v>0</v>
      </c>
      <c r="P46" s="16">
        <f t="shared" si="8"/>
        <v>0</v>
      </c>
      <c r="Q46" s="106">
        <f t="shared" si="9"/>
        <v>0</v>
      </c>
      <c r="R46" s="71"/>
      <c r="S46" s="99"/>
      <c r="T46" s="113">
        <f t="shared" si="32"/>
        <v>0</v>
      </c>
      <c r="U46" s="84">
        <f t="shared" si="33"/>
        <v>0</v>
      </c>
      <c r="V46" s="122">
        <f t="shared" si="34"/>
        <v>0</v>
      </c>
      <c r="W46" s="71"/>
      <c r="X46" s="99"/>
    </row>
    <row r="47" spans="2:24" x14ac:dyDescent="0.3">
      <c r="B47" s="190"/>
      <c r="C47" s="186"/>
      <c r="D47" s="161" t="s">
        <v>96</v>
      </c>
      <c r="E47" s="46" t="s">
        <v>32</v>
      </c>
      <c r="F47" s="17"/>
      <c r="G47" s="17"/>
      <c r="H47" s="17">
        <f t="shared" si="30"/>
        <v>0</v>
      </c>
      <c r="I47" s="17"/>
      <c r="J47" s="17"/>
      <c r="K47" s="17">
        <f t="shared" si="31"/>
        <v>0</v>
      </c>
      <c r="L47" s="17">
        <f t="shared" si="4"/>
        <v>0</v>
      </c>
      <c r="M47" s="16">
        <f t="shared" si="5"/>
        <v>0</v>
      </c>
      <c r="N47" s="77">
        <f t="shared" si="16"/>
        <v>0</v>
      </c>
      <c r="O47" s="83">
        <f t="shared" si="7"/>
        <v>0</v>
      </c>
      <c r="P47" s="16">
        <f t="shared" si="8"/>
        <v>0</v>
      </c>
      <c r="Q47" s="106">
        <f t="shared" si="9"/>
        <v>0</v>
      </c>
      <c r="R47" s="71"/>
      <c r="S47" s="99"/>
      <c r="T47" s="113">
        <f t="shared" si="32"/>
        <v>0</v>
      </c>
      <c r="U47" s="84">
        <f t="shared" si="33"/>
        <v>0</v>
      </c>
      <c r="V47" s="122">
        <f t="shared" si="34"/>
        <v>0</v>
      </c>
      <c r="W47" s="71"/>
      <c r="X47" s="99"/>
    </row>
    <row r="48" spans="2:24" x14ac:dyDescent="0.3">
      <c r="B48" s="190"/>
      <c r="C48" s="186"/>
      <c r="D48" s="160" t="s">
        <v>97</v>
      </c>
      <c r="E48" s="50" t="s">
        <v>98</v>
      </c>
      <c r="F48" s="51">
        <f t="shared" ref="F48:G48" si="35">+F49+F64+F79+F94</f>
        <v>0</v>
      </c>
      <c r="G48" s="51">
        <f t="shared" si="35"/>
        <v>0</v>
      </c>
      <c r="H48" s="51">
        <f>+H49+H64+H79+H94</f>
        <v>0</v>
      </c>
      <c r="I48" s="51">
        <f t="shared" ref="I48:J48" si="36">+I49+I64+I79+I94</f>
        <v>0</v>
      </c>
      <c r="J48" s="51">
        <f t="shared" si="36"/>
        <v>0</v>
      </c>
      <c r="K48" s="51">
        <f>+K49+K64+K79+K94</f>
        <v>0</v>
      </c>
      <c r="L48" s="51">
        <f t="shared" si="4"/>
        <v>0</v>
      </c>
      <c r="M48" s="52">
        <f t="shared" si="5"/>
        <v>0</v>
      </c>
      <c r="N48" s="76">
        <f t="shared" si="16"/>
        <v>0</v>
      </c>
      <c r="O48" s="81">
        <f t="shared" si="7"/>
        <v>0</v>
      </c>
      <c r="P48" s="52">
        <f t="shared" si="8"/>
        <v>0</v>
      </c>
      <c r="Q48" s="105">
        <f t="shared" si="9"/>
        <v>0</v>
      </c>
      <c r="R48" s="73"/>
      <c r="S48" s="98"/>
      <c r="T48" s="112">
        <f>+T49+T64+T79+T94</f>
        <v>0</v>
      </c>
      <c r="U48" s="82">
        <f>+U49+U64+U79+U94</f>
        <v>0</v>
      </c>
      <c r="V48" s="121">
        <f>+V49+V64+V79+V94</f>
        <v>0</v>
      </c>
      <c r="W48" s="73"/>
      <c r="X48" s="98">
        <f>+X49+X64+X79+X94</f>
        <v>0</v>
      </c>
    </row>
    <row r="49" spans="2:24" ht="24" customHeight="1" x14ac:dyDescent="0.3">
      <c r="B49" s="190"/>
      <c r="C49" s="186"/>
      <c r="D49" s="163" t="s">
        <v>99</v>
      </c>
      <c r="E49" s="25" t="s">
        <v>100</v>
      </c>
      <c r="F49" s="54">
        <f t="shared" ref="F49:G49" si="37">+F50+F57</f>
        <v>0</v>
      </c>
      <c r="G49" s="54">
        <f t="shared" si="37"/>
        <v>0</v>
      </c>
      <c r="H49" s="54">
        <f>+H50+H57</f>
        <v>0</v>
      </c>
      <c r="I49" s="54">
        <f t="shared" ref="I49" si="38">+I50+I57</f>
        <v>0</v>
      </c>
      <c r="J49" s="54">
        <f t="shared" ref="J49" si="39">+J50+J57</f>
        <v>0</v>
      </c>
      <c r="K49" s="54">
        <f>+K50+K57</f>
        <v>0</v>
      </c>
      <c r="L49" s="54">
        <f t="shared" si="4"/>
        <v>0</v>
      </c>
      <c r="M49" s="55">
        <f t="shared" si="5"/>
        <v>0</v>
      </c>
      <c r="N49" s="78">
        <f t="shared" si="16"/>
        <v>0</v>
      </c>
      <c r="O49" s="85">
        <f t="shared" si="7"/>
        <v>0</v>
      </c>
      <c r="P49" s="55">
        <f t="shared" si="8"/>
        <v>0</v>
      </c>
      <c r="Q49" s="107">
        <f t="shared" si="9"/>
        <v>0</v>
      </c>
      <c r="R49" s="71"/>
      <c r="S49" s="100"/>
      <c r="T49" s="114">
        <f>+T50+T57</f>
        <v>0</v>
      </c>
      <c r="U49" s="86">
        <f>+U50+U57</f>
        <v>0</v>
      </c>
      <c r="V49" s="123">
        <f>+V50+V57</f>
        <v>0</v>
      </c>
      <c r="W49" s="71"/>
      <c r="X49" s="100">
        <f>+X50+X57</f>
        <v>0</v>
      </c>
    </row>
    <row r="50" spans="2:24" ht="22.8" x14ac:dyDescent="0.3">
      <c r="B50" s="190"/>
      <c r="C50" s="186"/>
      <c r="D50" s="164" t="s">
        <v>101</v>
      </c>
      <c r="E50" s="58" t="s">
        <v>102</v>
      </c>
      <c r="F50" s="59">
        <f t="shared" ref="F50:G50" si="40">SUM(F51:F56)</f>
        <v>0</v>
      </c>
      <c r="G50" s="59">
        <f t="shared" si="40"/>
        <v>0</v>
      </c>
      <c r="H50" s="59">
        <f>SUM(H51:H56)</f>
        <v>0</v>
      </c>
      <c r="I50" s="59">
        <f t="shared" ref="I50" si="41">SUM(I51:I56)</f>
        <v>0</v>
      </c>
      <c r="J50" s="59">
        <f t="shared" ref="J50" si="42">SUM(J51:J56)</f>
        <v>0</v>
      </c>
      <c r="K50" s="59">
        <f>SUM(K51:K56)</f>
        <v>0</v>
      </c>
      <c r="L50" s="59">
        <f t="shared" si="4"/>
        <v>0</v>
      </c>
      <c r="M50" s="60">
        <f t="shared" si="5"/>
        <v>0</v>
      </c>
      <c r="N50" s="79">
        <f t="shared" si="16"/>
        <v>0</v>
      </c>
      <c r="O50" s="87">
        <f t="shared" si="7"/>
        <v>0</v>
      </c>
      <c r="P50" s="60">
        <f t="shared" si="8"/>
        <v>0</v>
      </c>
      <c r="Q50" s="108">
        <f t="shared" si="9"/>
        <v>0</v>
      </c>
      <c r="R50" s="71"/>
      <c r="S50" s="101"/>
      <c r="T50" s="115">
        <f>SUM(T51:T56)</f>
        <v>0</v>
      </c>
      <c r="U50" s="88">
        <f>SUM(U51:U56)</f>
        <v>0</v>
      </c>
      <c r="V50" s="124">
        <f>SUM(V51:V56)</f>
        <v>0</v>
      </c>
      <c r="W50" s="71"/>
      <c r="X50" s="101">
        <f>SUM(X51:X56)</f>
        <v>0</v>
      </c>
    </row>
    <row r="51" spans="2:24" x14ac:dyDescent="0.3">
      <c r="B51" s="190"/>
      <c r="C51" s="186"/>
      <c r="D51" s="165" t="s">
        <v>103</v>
      </c>
      <c r="E51" s="26" t="s">
        <v>63</v>
      </c>
      <c r="F51" s="17"/>
      <c r="G51" s="17"/>
      <c r="H51" s="17">
        <f t="shared" ref="H51:H63" si="43">+F51+G51</f>
        <v>0</v>
      </c>
      <c r="I51" s="17"/>
      <c r="J51" s="17"/>
      <c r="K51" s="17">
        <f t="shared" ref="K51:K63" si="44">+I51+J51</f>
        <v>0</v>
      </c>
      <c r="L51" s="17">
        <f t="shared" si="4"/>
        <v>0</v>
      </c>
      <c r="M51" s="16">
        <f t="shared" si="5"/>
        <v>0</v>
      </c>
      <c r="N51" s="77">
        <f t="shared" si="16"/>
        <v>0</v>
      </c>
      <c r="O51" s="83">
        <f t="shared" si="7"/>
        <v>0</v>
      </c>
      <c r="P51" s="16">
        <f t="shared" si="8"/>
        <v>0</v>
      </c>
      <c r="Q51" s="106">
        <f t="shared" si="9"/>
        <v>0</v>
      </c>
      <c r="R51" s="71"/>
      <c r="S51" s="99"/>
      <c r="T51" s="113">
        <f t="shared" ref="T51:T56" si="45">+L51</f>
        <v>0</v>
      </c>
      <c r="U51" s="84">
        <f t="shared" ref="U51:U56" si="46">+O51</f>
        <v>0</v>
      </c>
      <c r="V51" s="122">
        <f t="shared" ref="V51:V56" si="47">+T51+U51</f>
        <v>0</v>
      </c>
      <c r="W51" s="71"/>
      <c r="X51" s="99"/>
    </row>
    <row r="52" spans="2:24" x14ac:dyDescent="0.3">
      <c r="B52" s="190"/>
      <c r="C52" s="186"/>
      <c r="D52" s="165" t="s">
        <v>104</v>
      </c>
      <c r="E52" s="26" t="s">
        <v>65</v>
      </c>
      <c r="F52" s="17"/>
      <c r="G52" s="17"/>
      <c r="H52" s="17">
        <f t="shared" si="43"/>
        <v>0</v>
      </c>
      <c r="I52" s="17"/>
      <c r="J52" s="17"/>
      <c r="K52" s="17">
        <f t="shared" si="44"/>
        <v>0</v>
      </c>
      <c r="L52" s="17">
        <f t="shared" si="4"/>
        <v>0</v>
      </c>
      <c r="M52" s="16">
        <f t="shared" si="5"/>
        <v>0</v>
      </c>
      <c r="N52" s="77">
        <f t="shared" si="16"/>
        <v>0</v>
      </c>
      <c r="O52" s="83">
        <f t="shared" si="7"/>
        <v>0</v>
      </c>
      <c r="P52" s="16">
        <f t="shared" si="8"/>
        <v>0</v>
      </c>
      <c r="Q52" s="106">
        <f t="shared" si="9"/>
        <v>0</v>
      </c>
      <c r="R52" s="71"/>
      <c r="S52" s="99"/>
      <c r="T52" s="113">
        <f t="shared" si="45"/>
        <v>0</v>
      </c>
      <c r="U52" s="84">
        <f t="shared" si="46"/>
        <v>0</v>
      </c>
      <c r="V52" s="122">
        <f t="shared" si="47"/>
        <v>0</v>
      </c>
      <c r="W52" s="71"/>
      <c r="X52" s="99"/>
    </row>
    <row r="53" spans="2:24" x14ac:dyDescent="0.3">
      <c r="B53" s="190"/>
      <c r="C53" s="186"/>
      <c r="D53" s="165" t="s">
        <v>105</v>
      </c>
      <c r="E53" s="26" t="s">
        <v>67</v>
      </c>
      <c r="F53" s="17"/>
      <c r="G53" s="17"/>
      <c r="H53" s="17">
        <f t="shared" si="43"/>
        <v>0</v>
      </c>
      <c r="I53" s="17"/>
      <c r="J53" s="17"/>
      <c r="K53" s="17">
        <f t="shared" si="44"/>
        <v>0</v>
      </c>
      <c r="L53" s="17">
        <f t="shared" si="4"/>
        <v>0</v>
      </c>
      <c r="M53" s="16">
        <f t="shared" si="5"/>
        <v>0</v>
      </c>
      <c r="N53" s="77">
        <f t="shared" si="16"/>
        <v>0</v>
      </c>
      <c r="O53" s="83">
        <f t="shared" si="7"/>
        <v>0</v>
      </c>
      <c r="P53" s="16">
        <f t="shared" si="8"/>
        <v>0</v>
      </c>
      <c r="Q53" s="106">
        <f t="shared" si="9"/>
        <v>0</v>
      </c>
      <c r="R53" s="71"/>
      <c r="S53" s="99"/>
      <c r="T53" s="113">
        <f t="shared" si="45"/>
        <v>0</v>
      </c>
      <c r="U53" s="84">
        <f t="shared" si="46"/>
        <v>0</v>
      </c>
      <c r="V53" s="122">
        <f t="shared" si="47"/>
        <v>0</v>
      </c>
      <c r="W53" s="71"/>
      <c r="X53" s="99"/>
    </row>
    <row r="54" spans="2:24" x14ac:dyDescent="0.3">
      <c r="B54" s="190"/>
      <c r="C54" s="186"/>
      <c r="D54" s="165" t="s">
        <v>106</v>
      </c>
      <c r="E54" s="26" t="s">
        <v>69</v>
      </c>
      <c r="F54" s="17"/>
      <c r="G54" s="17"/>
      <c r="H54" s="17">
        <f t="shared" si="43"/>
        <v>0</v>
      </c>
      <c r="I54" s="17"/>
      <c r="J54" s="17"/>
      <c r="K54" s="17">
        <f t="shared" si="44"/>
        <v>0</v>
      </c>
      <c r="L54" s="17">
        <f t="shared" si="4"/>
        <v>0</v>
      </c>
      <c r="M54" s="16">
        <f t="shared" si="5"/>
        <v>0</v>
      </c>
      <c r="N54" s="77">
        <f t="shared" si="16"/>
        <v>0</v>
      </c>
      <c r="O54" s="83">
        <f t="shared" si="7"/>
        <v>0</v>
      </c>
      <c r="P54" s="16">
        <f t="shared" si="8"/>
        <v>0</v>
      </c>
      <c r="Q54" s="106">
        <f t="shared" si="9"/>
        <v>0</v>
      </c>
      <c r="R54" s="71"/>
      <c r="S54" s="99"/>
      <c r="T54" s="113">
        <f t="shared" si="45"/>
        <v>0</v>
      </c>
      <c r="U54" s="84">
        <f t="shared" si="46"/>
        <v>0</v>
      </c>
      <c r="V54" s="122">
        <f t="shared" si="47"/>
        <v>0</v>
      </c>
      <c r="W54" s="71"/>
      <c r="X54" s="99"/>
    </row>
    <row r="55" spans="2:24" x14ac:dyDescent="0.3">
      <c r="B55" s="190"/>
      <c r="C55" s="186"/>
      <c r="D55" s="165" t="s">
        <v>107</v>
      </c>
      <c r="E55" s="26" t="s">
        <v>71</v>
      </c>
      <c r="F55" s="17"/>
      <c r="G55" s="17"/>
      <c r="H55" s="17">
        <f t="shared" si="43"/>
        <v>0</v>
      </c>
      <c r="I55" s="17"/>
      <c r="J55" s="17"/>
      <c r="K55" s="17">
        <f t="shared" si="44"/>
        <v>0</v>
      </c>
      <c r="L55" s="17">
        <f t="shared" si="4"/>
        <v>0</v>
      </c>
      <c r="M55" s="16">
        <f t="shared" si="5"/>
        <v>0</v>
      </c>
      <c r="N55" s="77">
        <f t="shared" si="16"/>
        <v>0</v>
      </c>
      <c r="O55" s="83">
        <f t="shared" si="7"/>
        <v>0</v>
      </c>
      <c r="P55" s="16">
        <f t="shared" si="8"/>
        <v>0</v>
      </c>
      <c r="Q55" s="106">
        <f t="shared" si="9"/>
        <v>0</v>
      </c>
      <c r="R55" s="71"/>
      <c r="S55" s="99"/>
      <c r="T55" s="113">
        <f t="shared" si="45"/>
        <v>0</v>
      </c>
      <c r="U55" s="84">
        <f t="shared" si="46"/>
        <v>0</v>
      </c>
      <c r="V55" s="122">
        <f t="shared" si="47"/>
        <v>0</v>
      </c>
      <c r="W55" s="71"/>
      <c r="X55" s="99"/>
    </row>
    <row r="56" spans="2:24" x14ac:dyDescent="0.3">
      <c r="B56" s="190"/>
      <c r="C56" s="186"/>
      <c r="D56" s="165" t="s">
        <v>108</v>
      </c>
      <c r="E56" s="26" t="s">
        <v>32</v>
      </c>
      <c r="F56" s="17"/>
      <c r="G56" s="17"/>
      <c r="H56" s="17">
        <f t="shared" si="43"/>
        <v>0</v>
      </c>
      <c r="I56" s="17"/>
      <c r="J56" s="17"/>
      <c r="K56" s="17">
        <f t="shared" si="44"/>
        <v>0</v>
      </c>
      <c r="L56" s="17">
        <f t="shared" si="4"/>
        <v>0</v>
      </c>
      <c r="M56" s="16">
        <f t="shared" si="5"/>
        <v>0</v>
      </c>
      <c r="N56" s="77">
        <f t="shared" si="16"/>
        <v>0</v>
      </c>
      <c r="O56" s="83">
        <f t="shared" si="7"/>
        <v>0</v>
      </c>
      <c r="P56" s="16">
        <f t="shared" si="8"/>
        <v>0</v>
      </c>
      <c r="Q56" s="106">
        <f t="shared" si="9"/>
        <v>0</v>
      </c>
      <c r="R56" s="71"/>
      <c r="S56" s="99"/>
      <c r="T56" s="113">
        <f t="shared" si="45"/>
        <v>0</v>
      </c>
      <c r="U56" s="84">
        <f t="shared" si="46"/>
        <v>0</v>
      </c>
      <c r="V56" s="122">
        <f t="shared" si="47"/>
        <v>0</v>
      </c>
      <c r="W56" s="71"/>
      <c r="X56" s="99"/>
    </row>
    <row r="57" spans="2:24" ht="22.8" x14ac:dyDescent="0.3">
      <c r="B57" s="190"/>
      <c r="C57" s="186"/>
      <c r="D57" s="164" t="s">
        <v>109</v>
      </c>
      <c r="E57" s="58" t="s">
        <v>110</v>
      </c>
      <c r="F57" s="59">
        <f t="shared" ref="F57:G57" si="48">SUM(F58:F63)</f>
        <v>0</v>
      </c>
      <c r="G57" s="59">
        <f t="shared" si="48"/>
        <v>0</v>
      </c>
      <c r="H57" s="59">
        <f>SUM(H58:H63)</f>
        <v>0</v>
      </c>
      <c r="I57" s="59">
        <f t="shared" ref="I57:J57" si="49">SUM(I58:I63)</f>
        <v>0</v>
      </c>
      <c r="J57" s="59">
        <f t="shared" si="49"/>
        <v>0</v>
      </c>
      <c r="K57" s="59">
        <f>SUM(K58:K63)</f>
        <v>0</v>
      </c>
      <c r="L57" s="59">
        <f t="shared" si="4"/>
        <v>0</v>
      </c>
      <c r="M57" s="60">
        <f t="shared" si="5"/>
        <v>0</v>
      </c>
      <c r="N57" s="79">
        <f t="shared" si="16"/>
        <v>0</v>
      </c>
      <c r="O57" s="87">
        <f t="shared" si="7"/>
        <v>0</v>
      </c>
      <c r="P57" s="60">
        <f t="shared" si="8"/>
        <v>0</v>
      </c>
      <c r="Q57" s="108">
        <f t="shared" si="9"/>
        <v>0</v>
      </c>
      <c r="R57" s="71"/>
      <c r="S57" s="101"/>
      <c r="T57" s="115">
        <f>SUM(T58:T63)</f>
        <v>0</v>
      </c>
      <c r="U57" s="88">
        <f>SUM(U58:U63)</f>
        <v>0</v>
      </c>
      <c r="V57" s="124">
        <f>SUM(V58:V63)</f>
        <v>0</v>
      </c>
      <c r="W57" s="71"/>
      <c r="X57" s="101">
        <f>SUM(X58:X63)</f>
        <v>0</v>
      </c>
    </row>
    <row r="58" spans="2:24" x14ac:dyDescent="0.3">
      <c r="B58" s="190"/>
      <c r="C58" s="186"/>
      <c r="D58" s="165" t="s">
        <v>111</v>
      </c>
      <c r="E58" s="26" t="s">
        <v>63</v>
      </c>
      <c r="F58" s="17"/>
      <c r="G58" s="17"/>
      <c r="H58" s="17">
        <f t="shared" si="43"/>
        <v>0</v>
      </c>
      <c r="I58" s="17"/>
      <c r="J58" s="17"/>
      <c r="K58" s="17">
        <f t="shared" si="44"/>
        <v>0</v>
      </c>
      <c r="L58" s="17">
        <f t="shared" si="4"/>
        <v>0</v>
      </c>
      <c r="M58" s="16">
        <f t="shared" si="5"/>
        <v>0</v>
      </c>
      <c r="N58" s="77">
        <f t="shared" si="16"/>
        <v>0</v>
      </c>
      <c r="O58" s="83">
        <f t="shared" si="7"/>
        <v>0</v>
      </c>
      <c r="P58" s="16">
        <f t="shared" si="8"/>
        <v>0</v>
      </c>
      <c r="Q58" s="106">
        <f t="shared" si="9"/>
        <v>0</v>
      </c>
      <c r="R58" s="71"/>
      <c r="S58" s="99"/>
      <c r="T58" s="113">
        <f t="shared" ref="T58:T63" si="50">+L58</f>
        <v>0</v>
      </c>
      <c r="U58" s="84">
        <f t="shared" ref="U58:U63" si="51">+O58</f>
        <v>0</v>
      </c>
      <c r="V58" s="122">
        <f t="shared" ref="V58:V63" si="52">+T58+U58</f>
        <v>0</v>
      </c>
      <c r="W58" s="71"/>
      <c r="X58" s="99"/>
    </row>
    <row r="59" spans="2:24" x14ac:dyDescent="0.3">
      <c r="B59" s="190"/>
      <c r="C59" s="186"/>
      <c r="D59" s="165" t="s">
        <v>112</v>
      </c>
      <c r="E59" s="26" t="s">
        <v>65</v>
      </c>
      <c r="F59" s="17"/>
      <c r="G59" s="17"/>
      <c r="H59" s="17">
        <f t="shared" si="43"/>
        <v>0</v>
      </c>
      <c r="I59" s="17"/>
      <c r="J59" s="17"/>
      <c r="K59" s="17">
        <f t="shared" si="44"/>
        <v>0</v>
      </c>
      <c r="L59" s="17">
        <f t="shared" si="4"/>
        <v>0</v>
      </c>
      <c r="M59" s="16">
        <f t="shared" si="5"/>
        <v>0</v>
      </c>
      <c r="N59" s="77">
        <f t="shared" si="16"/>
        <v>0</v>
      </c>
      <c r="O59" s="83">
        <f t="shared" si="7"/>
        <v>0</v>
      </c>
      <c r="P59" s="16">
        <f t="shared" si="8"/>
        <v>0</v>
      </c>
      <c r="Q59" s="106">
        <f t="shared" si="9"/>
        <v>0</v>
      </c>
      <c r="R59" s="71"/>
      <c r="S59" s="99"/>
      <c r="T59" s="113">
        <f t="shared" si="50"/>
        <v>0</v>
      </c>
      <c r="U59" s="84">
        <f t="shared" si="51"/>
        <v>0</v>
      </c>
      <c r="V59" s="122">
        <f t="shared" si="52"/>
        <v>0</v>
      </c>
      <c r="W59" s="71"/>
      <c r="X59" s="99"/>
    </row>
    <row r="60" spans="2:24" x14ac:dyDescent="0.3">
      <c r="B60" s="190"/>
      <c r="C60" s="186"/>
      <c r="D60" s="165" t="s">
        <v>113</v>
      </c>
      <c r="E60" s="26" t="s">
        <v>67</v>
      </c>
      <c r="F60" s="17"/>
      <c r="G60" s="17"/>
      <c r="H60" s="17">
        <f t="shared" si="43"/>
        <v>0</v>
      </c>
      <c r="I60" s="17"/>
      <c r="J60" s="17"/>
      <c r="K60" s="17">
        <f t="shared" si="44"/>
        <v>0</v>
      </c>
      <c r="L60" s="17">
        <f t="shared" si="4"/>
        <v>0</v>
      </c>
      <c r="M60" s="16">
        <f t="shared" si="5"/>
        <v>0</v>
      </c>
      <c r="N60" s="77">
        <f t="shared" si="16"/>
        <v>0</v>
      </c>
      <c r="O60" s="83">
        <f t="shared" si="7"/>
        <v>0</v>
      </c>
      <c r="P60" s="16">
        <f t="shared" si="8"/>
        <v>0</v>
      </c>
      <c r="Q60" s="106">
        <f t="shared" si="9"/>
        <v>0</v>
      </c>
      <c r="R60" s="71"/>
      <c r="S60" s="99"/>
      <c r="T60" s="113">
        <f t="shared" si="50"/>
        <v>0</v>
      </c>
      <c r="U60" s="84">
        <f t="shared" si="51"/>
        <v>0</v>
      </c>
      <c r="V60" s="122">
        <f t="shared" si="52"/>
        <v>0</v>
      </c>
      <c r="W60" s="71"/>
      <c r="X60" s="99"/>
    </row>
    <row r="61" spans="2:24" x14ac:dyDescent="0.3">
      <c r="B61" s="190"/>
      <c r="C61" s="186"/>
      <c r="D61" s="165" t="s">
        <v>114</v>
      </c>
      <c r="E61" s="26" t="s">
        <v>69</v>
      </c>
      <c r="F61" s="17"/>
      <c r="G61" s="17"/>
      <c r="H61" s="17">
        <f t="shared" si="43"/>
        <v>0</v>
      </c>
      <c r="I61" s="17"/>
      <c r="J61" s="17"/>
      <c r="K61" s="17">
        <f t="shared" si="44"/>
        <v>0</v>
      </c>
      <c r="L61" s="17">
        <f t="shared" si="4"/>
        <v>0</v>
      </c>
      <c r="M61" s="16">
        <f t="shared" si="5"/>
        <v>0</v>
      </c>
      <c r="N61" s="77">
        <f t="shared" si="16"/>
        <v>0</v>
      </c>
      <c r="O61" s="83">
        <f t="shared" si="7"/>
        <v>0</v>
      </c>
      <c r="P61" s="16">
        <f t="shared" si="8"/>
        <v>0</v>
      </c>
      <c r="Q61" s="106">
        <f t="shared" si="9"/>
        <v>0</v>
      </c>
      <c r="R61" s="71"/>
      <c r="S61" s="99"/>
      <c r="T61" s="113">
        <f t="shared" si="50"/>
        <v>0</v>
      </c>
      <c r="U61" s="84">
        <f t="shared" si="51"/>
        <v>0</v>
      </c>
      <c r="V61" s="122">
        <f t="shared" si="52"/>
        <v>0</v>
      </c>
      <c r="W61" s="71"/>
      <c r="X61" s="99"/>
    </row>
    <row r="62" spans="2:24" x14ac:dyDescent="0.3">
      <c r="B62" s="190"/>
      <c r="C62" s="186"/>
      <c r="D62" s="165" t="s">
        <v>115</v>
      </c>
      <c r="E62" s="26" t="s">
        <v>71</v>
      </c>
      <c r="F62" s="17"/>
      <c r="G62" s="17"/>
      <c r="H62" s="17">
        <f t="shared" si="43"/>
        <v>0</v>
      </c>
      <c r="I62" s="17"/>
      <c r="J62" s="17"/>
      <c r="K62" s="17">
        <f t="shared" si="44"/>
        <v>0</v>
      </c>
      <c r="L62" s="17">
        <f t="shared" si="4"/>
        <v>0</v>
      </c>
      <c r="M62" s="16">
        <f t="shared" si="5"/>
        <v>0</v>
      </c>
      <c r="N62" s="77">
        <f t="shared" si="16"/>
        <v>0</v>
      </c>
      <c r="O62" s="83">
        <f t="shared" si="7"/>
        <v>0</v>
      </c>
      <c r="P62" s="16">
        <f t="shared" si="8"/>
        <v>0</v>
      </c>
      <c r="Q62" s="106">
        <f t="shared" si="9"/>
        <v>0</v>
      </c>
      <c r="R62" s="71"/>
      <c r="S62" s="99"/>
      <c r="T62" s="113">
        <f t="shared" si="50"/>
        <v>0</v>
      </c>
      <c r="U62" s="84">
        <f t="shared" si="51"/>
        <v>0</v>
      </c>
      <c r="V62" s="122">
        <f t="shared" si="52"/>
        <v>0</v>
      </c>
      <c r="W62" s="71"/>
      <c r="X62" s="99"/>
    </row>
    <row r="63" spans="2:24" x14ac:dyDescent="0.3">
      <c r="B63" s="190"/>
      <c r="C63" s="186"/>
      <c r="D63" s="165" t="s">
        <v>116</v>
      </c>
      <c r="E63" s="26" t="s">
        <v>32</v>
      </c>
      <c r="F63" s="17"/>
      <c r="G63" s="17"/>
      <c r="H63" s="17">
        <f t="shared" si="43"/>
        <v>0</v>
      </c>
      <c r="I63" s="17"/>
      <c r="J63" s="17"/>
      <c r="K63" s="17">
        <f t="shared" si="44"/>
        <v>0</v>
      </c>
      <c r="L63" s="17">
        <f t="shared" si="4"/>
        <v>0</v>
      </c>
      <c r="M63" s="16">
        <f t="shared" si="5"/>
        <v>0</v>
      </c>
      <c r="N63" s="77">
        <f t="shared" si="16"/>
        <v>0</v>
      </c>
      <c r="O63" s="83">
        <f t="shared" si="7"/>
        <v>0</v>
      </c>
      <c r="P63" s="16">
        <f t="shared" si="8"/>
        <v>0</v>
      </c>
      <c r="Q63" s="106">
        <f t="shared" si="9"/>
        <v>0</v>
      </c>
      <c r="R63" s="71"/>
      <c r="S63" s="99"/>
      <c r="T63" s="113">
        <f t="shared" si="50"/>
        <v>0</v>
      </c>
      <c r="U63" s="84">
        <f t="shared" si="51"/>
        <v>0</v>
      </c>
      <c r="V63" s="122">
        <f t="shared" si="52"/>
        <v>0</v>
      </c>
      <c r="W63" s="71"/>
      <c r="X63" s="99"/>
    </row>
    <row r="64" spans="2:24" ht="22.2" customHeight="1" x14ac:dyDescent="0.3">
      <c r="B64" s="190"/>
      <c r="C64" s="186"/>
      <c r="D64" s="163" t="s">
        <v>117</v>
      </c>
      <c r="E64" s="25" t="s">
        <v>118</v>
      </c>
      <c r="F64" s="54">
        <f t="shared" ref="F64:G64" si="53">+F65+F72</f>
        <v>0</v>
      </c>
      <c r="G64" s="54">
        <f t="shared" si="53"/>
        <v>0</v>
      </c>
      <c r="H64" s="54">
        <f>+H65+H72</f>
        <v>0</v>
      </c>
      <c r="I64" s="54">
        <f t="shared" ref="I64:J64" si="54">+I65+I72</f>
        <v>0</v>
      </c>
      <c r="J64" s="54">
        <f t="shared" si="54"/>
        <v>0</v>
      </c>
      <c r="K64" s="54">
        <f>+K65+K72</f>
        <v>0</v>
      </c>
      <c r="L64" s="54">
        <f t="shared" si="4"/>
        <v>0</v>
      </c>
      <c r="M64" s="55">
        <f t="shared" si="5"/>
        <v>0</v>
      </c>
      <c r="N64" s="78">
        <f t="shared" si="16"/>
        <v>0</v>
      </c>
      <c r="O64" s="85">
        <f t="shared" si="7"/>
        <v>0</v>
      </c>
      <c r="P64" s="55">
        <f t="shared" si="8"/>
        <v>0</v>
      </c>
      <c r="Q64" s="107">
        <f t="shared" si="9"/>
        <v>0</v>
      </c>
      <c r="R64" s="71"/>
      <c r="S64" s="100"/>
      <c r="T64" s="114">
        <f>+T65+T72</f>
        <v>0</v>
      </c>
      <c r="U64" s="86">
        <f>+U65+U72</f>
        <v>0</v>
      </c>
      <c r="V64" s="123">
        <f>+V65+V72</f>
        <v>0</v>
      </c>
      <c r="W64" s="71"/>
      <c r="X64" s="100">
        <f>+X65+X72</f>
        <v>0</v>
      </c>
    </row>
    <row r="65" spans="2:24" ht="22.8" x14ac:dyDescent="0.3">
      <c r="B65" s="190"/>
      <c r="C65" s="186"/>
      <c r="D65" s="164" t="s">
        <v>119</v>
      </c>
      <c r="E65" s="58" t="s">
        <v>120</v>
      </c>
      <c r="F65" s="59">
        <f t="shared" ref="F65:G65" si="55">SUM(F66:F71)</f>
        <v>0</v>
      </c>
      <c r="G65" s="59">
        <f t="shared" si="55"/>
        <v>0</v>
      </c>
      <c r="H65" s="59">
        <f>SUM(H66:H71)</f>
        <v>0</v>
      </c>
      <c r="I65" s="59">
        <f t="shared" ref="I65:J65" si="56">SUM(I66:I71)</f>
        <v>0</v>
      </c>
      <c r="J65" s="59">
        <f t="shared" si="56"/>
        <v>0</v>
      </c>
      <c r="K65" s="59">
        <f>SUM(K66:K71)</f>
        <v>0</v>
      </c>
      <c r="L65" s="59">
        <f t="shared" si="4"/>
        <v>0</v>
      </c>
      <c r="M65" s="60">
        <f t="shared" si="5"/>
        <v>0</v>
      </c>
      <c r="N65" s="79">
        <f t="shared" si="16"/>
        <v>0</v>
      </c>
      <c r="O65" s="87">
        <f t="shared" si="7"/>
        <v>0</v>
      </c>
      <c r="P65" s="60">
        <f t="shared" si="8"/>
        <v>0</v>
      </c>
      <c r="Q65" s="108">
        <f t="shared" si="9"/>
        <v>0</v>
      </c>
      <c r="R65" s="71"/>
      <c r="S65" s="101"/>
      <c r="T65" s="115">
        <f>SUM(T66:T71)</f>
        <v>0</v>
      </c>
      <c r="U65" s="88">
        <f>SUM(U66:U71)</f>
        <v>0</v>
      </c>
      <c r="V65" s="124">
        <f>SUM(V66:V71)</f>
        <v>0</v>
      </c>
      <c r="W65" s="71"/>
      <c r="X65" s="101">
        <f>SUM(X66:X71)</f>
        <v>0</v>
      </c>
    </row>
    <row r="66" spans="2:24" x14ac:dyDescent="0.3">
      <c r="B66" s="190"/>
      <c r="C66" s="186"/>
      <c r="D66" s="165" t="s">
        <v>121</v>
      </c>
      <c r="E66" s="26" t="s">
        <v>63</v>
      </c>
      <c r="F66" s="17"/>
      <c r="G66" s="17"/>
      <c r="H66" s="17">
        <f t="shared" ref="H66:H71" si="57">+F66+G66</f>
        <v>0</v>
      </c>
      <c r="I66" s="17"/>
      <c r="J66" s="17"/>
      <c r="K66" s="17">
        <f t="shared" ref="K66:K71" si="58">+I66+J66</f>
        <v>0</v>
      </c>
      <c r="L66" s="17">
        <f t="shared" si="4"/>
        <v>0</v>
      </c>
      <c r="M66" s="16">
        <f t="shared" si="5"/>
        <v>0</v>
      </c>
      <c r="N66" s="77">
        <f t="shared" si="16"/>
        <v>0</v>
      </c>
      <c r="O66" s="83">
        <f t="shared" si="7"/>
        <v>0</v>
      </c>
      <c r="P66" s="16">
        <f t="shared" si="8"/>
        <v>0</v>
      </c>
      <c r="Q66" s="106">
        <f t="shared" si="9"/>
        <v>0</v>
      </c>
      <c r="R66" s="71"/>
      <c r="S66" s="99"/>
      <c r="T66" s="113">
        <f t="shared" ref="T66:T71" si="59">+L66</f>
        <v>0</v>
      </c>
      <c r="U66" s="84">
        <f t="shared" ref="U66:U71" si="60">+O66</f>
        <v>0</v>
      </c>
      <c r="V66" s="122">
        <f t="shared" ref="V66:V71" si="61">+T66+U66</f>
        <v>0</v>
      </c>
      <c r="W66" s="71"/>
      <c r="X66" s="99"/>
    </row>
    <row r="67" spans="2:24" x14ac:dyDescent="0.3">
      <c r="B67" s="190"/>
      <c r="C67" s="186"/>
      <c r="D67" s="165" t="s">
        <v>122</v>
      </c>
      <c r="E67" s="26" t="s">
        <v>65</v>
      </c>
      <c r="F67" s="17"/>
      <c r="G67" s="17"/>
      <c r="H67" s="17">
        <f t="shared" si="57"/>
        <v>0</v>
      </c>
      <c r="I67" s="17"/>
      <c r="J67" s="17"/>
      <c r="K67" s="17">
        <f t="shared" si="58"/>
        <v>0</v>
      </c>
      <c r="L67" s="17">
        <f t="shared" si="4"/>
        <v>0</v>
      </c>
      <c r="M67" s="16">
        <f t="shared" si="5"/>
        <v>0</v>
      </c>
      <c r="N67" s="77">
        <f t="shared" si="16"/>
        <v>0</v>
      </c>
      <c r="O67" s="83">
        <f t="shared" si="7"/>
        <v>0</v>
      </c>
      <c r="P67" s="16">
        <f t="shared" si="8"/>
        <v>0</v>
      </c>
      <c r="Q67" s="106">
        <f t="shared" si="9"/>
        <v>0</v>
      </c>
      <c r="R67" s="71"/>
      <c r="S67" s="99"/>
      <c r="T67" s="113">
        <f t="shared" si="59"/>
        <v>0</v>
      </c>
      <c r="U67" s="84">
        <f t="shared" si="60"/>
        <v>0</v>
      </c>
      <c r="V67" s="122">
        <f t="shared" si="61"/>
        <v>0</v>
      </c>
      <c r="W67" s="71"/>
      <c r="X67" s="99"/>
    </row>
    <row r="68" spans="2:24" x14ac:dyDescent="0.3">
      <c r="B68" s="190"/>
      <c r="C68" s="186"/>
      <c r="D68" s="165" t="s">
        <v>123</v>
      </c>
      <c r="E68" s="26" t="s">
        <v>67</v>
      </c>
      <c r="F68" s="17"/>
      <c r="G68" s="17"/>
      <c r="H68" s="17">
        <f t="shared" si="57"/>
        <v>0</v>
      </c>
      <c r="I68" s="17"/>
      <c r="J68" s="17"/>
      <c r="K68" s="17">
        <f t="shared" si="58"/>
        <v>0</v>
      </c>
      <c r="L68" s="17">
        <f t="shared" si="4"/>
        <v>0</v>
      </c>
      <c r="M68" s="16">
        <f t="shared" si="5"/>
        <v>0</v>
      </c>
      <c r="N68" s="77">
        <f t="shared" si="16"/>
        <v>0</v>
      </c>
      <c r="O68" s="83">
        <f t="shared" si="7"/>
        <v>0</v>
      </c>
      <c r="P68" s="16">
        <f t="shared" si="8"/>
        <v>0</v>
      </c>
      <c r="Q68" s="106">
        <f t="shared" si="9"/>
        <v>0</v>
      </c>
      <c r="R68" s="71"/>
      <c r="S68" s="99"/>
      <c r="T68" s="113">
        <f t="shared" si="59"/>
        <v>0</v>
      </c>
      <c r="U68" s="84">
        <f t="shared" si="60"/>
        <v>0</v>
      </c>
      <c r="V68" s="122">
        <f t="shared" si="61"/>
        <v>0</v>
      </c>
      <c r="W68" s="71"/>
      <c r="X68" s="99"/>
    </row>
    <row r="69" spans="2:24" x14ac:dyDescent="0.3">
      <c r="B69" s="190"/>
      <c r="C69" s="186"/>
      <c r="D69" s="165" t="s">
        <v>124</v>
      </c>
      <c r="E69" s="26" t="s">
        <v>69</v>
      </c>
      <c r="F69" s="17"/>
      <c r="G69" s="17"/>
      <c r="H69" s="17">
        <f t="shared" si="57"/>
        <v>0</v>
      </c>
      <c r="I69" s="17"/>
      <c r="J69" s="17"/>
      <c r="K69" s="17">
        <f t="shared" si="58"/>
        <v>0</v>
      </c>
      <c r="L69" s="17">
        <f t="shared" si="4"/>
        <v>0</v>
      </c>
      <c r="M69" s="16">
        <f t="shared" si="5"/>
        <v>0</v>
      </c>
      <c r="N69" s="77">
        <f t="shared" si="16"/>
        <v>0</v>
      </c>
      <c r="O69" s="83">
        <f t="shared" si="7"/>
        <v>0</v>
      </c>
      <c r="P69" s="16">
        <f t="shared" si="8"/>
        <v>0</v>
      </c>
      <c r="Q69" s="106">
        <f t="shared" si="9"/>
        <v>0</v>
      </c>
      <c r="R69" s="71"/>
      <c r="S69" s="99"/>
      <c r="T69" s="113">
        <f t="shared" si="59"/>
        <v>0</v>
      </c>
      <c r="U69" s="84">
        <f t="shared" si="60"/>
        <v>0</v>
      </c>
      <c r="V69" s="122">
        <f t="shared" si="61"/>
        <v>0</v>
      </c>
      <c r="W69" s="71"/>
      <c r="X69" s="99"/>
    </row>
    <row r="70" spans="2:24" x14ac:dyDescent="0.3">
      <c r="B70" s="190"/>
      <c r="C70" s="186"/>
      <c r="D70" s="165" t="s">
        <v>125</v>
      </c>
      <c r="E70" s="26" t="s">
        <v>71</v>
      </c>
      <c r="F70" s="17"/>
      <c r="G70" s="17"/>
      <c r="H70" s="17">
        <f t="shared" si="57"/>
        <v>0</v>
      </c>
      <c r="I70" s="17"/>
      <c r="J70" s="17"/>
      <c r="K70" s="17">
        <f t="shared" si="58"/>
        <v>0</v>
      </c>
      <c r="L70" s="17">
        <f t="shared" si="4"/>
        <v>0</v>
      </c>
      <c r="M70" s="16">
        <f t="shared" si="5"/>
        <v>0</v>
      </c>
      <c r="N70" s="77">
        <f t="shared" si="16"/>
        <v>0</v>
      </c>
      <c r="O70" s="83">
        <f t="shared" si="7"/>
        <v>0</v>
      </c>
      <c r="P70" s="16">
        <f t="shared" si="8"/>
        <v>0</v>
      </c>
      <c r="Q70" s="106">
        <f t="shared" si="9"/>
        <v>0</v>
      </c>
      <c r="R70" s="71"/>
      <c r="S70" s="99"/>
      <c r="T70" s="113">
        <f t="shared" si="59"/>
        <v>0</v>
      </c>
      <c r="U70" s="84">
        <f t="shared" si="60"/>
        <v>0</v>
      </c>
      <c r="V70" s="122">
        <f t="shared" si="61"/>
        <v>0</v>
      </c>
      <c r="W70" s="71"/>
      <c r="X70" s="99"/>
    </row>
    <row r="71" spans="2:24" x14ac:dyDescent="0.3">
      <c r="B71" s="190"/>
      <c r="C71" s="186"/>
      <c r="D71" s="165" t="s">
        <v>126</v>
      </c>
      <c r="E71" s="26" t="s">
        <v>32</v>
      </c>
      <c r="F71" s="17"/>
      <c r="G71" s="17"/>
      <c r="H71" s="17">
        <f t="shared" si="57"/>
        <v>0</v>
      </c>
      <c r="I71" s="17"/>
      <c r="J71" s="17"/>
      <c r="K71" s="17">
        <f t="shared" si="58"/>
        <v>0</v>
      </c>
      <c r="L71" s="17">
        <f t="shared" si="4"/>
        <v>0</v>
      </c>
      <c r="M71" s="16">
        <f t="shared" si="5"/>
        <v>0</v>
      </c>
      <c r="N71" s="77">
        <f t="shared" si="16"/>
        <v>0</v>
      </c>
      <c r="O71" s="83">
        <f t="shared" si="7"/>
        <v>0</v>
      </c>
      <c r="P71" s="16">
        <f t="shared" si="8"/>
        <v>0</v>
      </c>
      <c r="Q71" s="106">
        <f t="shared" si="9"/>
        <v>0</v>
      </c>
      <c r="R71" s="71"/>
      <c r="S71" s="99"/>
      <c r="T71" s="113">
        <f t="shared" si="59"/>
        <v>0</v>
      </c>
      <c r="U71" s="84">
        <f t="shared" si="60"/>
        <v>0</v>
      </c>
      <c r="V71" s="122">
        <f t="shared" si="61"/>
        <v>0</v>
      </c>
      <c r="W71" s="71"/>
      <c r="X71" s="99"/>
    </row>
    <row r="72" spans="2:24" ht="22.8" x14ac:dyDescent="0.3">
      <c r="B72" s="190"/>
      <c r="C72" s="186"/>
      <c r="D72" s="164" t="s">
        <v>127</v>
      </c>
      <c r="E72" s="58" t="s">
        <v>128</v>
      </c>
      <c r="F72" s="59">
        <f t="shared" ref="F72:G72" si="62">SUM(F73:F78)</f>
        <v>0</v>
      </c>
      <c r="G72" s="59">
        <f t="shared" si="62"/>
        <v>0</v>
      </c>
      <c r="H72" s="59">
        <f>SUM(H73:H78)</f>
        <v>0</v>
      </c>
      <c r="I72" s="59">
        <f t="shared" ref="I72:J72" si="63">SUM(I73:I78)</f>
        <v>0</v>
      </c>
      <c r="J72" s="59">
        <f t="shared" si="63"/>
        <v>0</v>
      </c>
      <c r="K72" s="59">
        <f>SUM(K73:K78)</f>
        <v>0</v>
      </c>
      <c r="L72" s="59">
        <f t="shared" si="4"/>
        <v>0</v>
      </c>
      <c r="M72" s="60">
        <f t="shared" si="5"/>
        <v>0</v>
      </c>
      <c r="N72" s="79">
        <f t="shared" si="16"/>
        <v>0</v>
      </c>
      <c r="O72" s="87">
        <f t="shared" si="7"/>
        <v>0</v>
      </c>
      <c r="P72" s="60">
        <f t="shared" si="8"/>
        <v>0</v>
      </c>
      <c r="Q72" s="108">
        <f t="shared" si="9"/>
        <v>0</v>
      </c>
      <c r="R72" s="71"/>
      <c r="S72" s="101"/>
      <c r="T72" s="115">
        <f>SUM(T73:T78)</f>
        <v>0</v>
      </c>
      <c r="U72" s="88">
        <f>SUM(U73:U78)</f>
        <v>0</v>
      </c>
      <c r="V72" s="88">
        <f>SUM(V73:V78)</f>
        <v>0</v>
      </c>
      <c r="W72" s="71"/>
      <c r="X72" s="101">
        <f>SUM(X73:X78)</f>
        <v>0</v>
      </c>
    </row>
    <row r="73" spans="2:24" x14ac:dyDescent="0.3">
      <c r="B73" s="190"/>
      <c r="C73" s="186"/>
      <c r="D73" s="165" t="s">
        <v>129</v>
      </c>
      <c r="E73" s="26" t="s">
        <v>63</v>
      </c>
      <c r="F73" s="17"/>
      <c r="G73" s="17"/>
      <c r="H73" s="17">
        <f t="shared" ref="H73:H78" si="64">+F73+G73</f>
        <v>0</v>
      </c>
      <c r="I73" s="17"/>
      <c r="J73" s="17"/>
      <c r="K73" s="17">
        <f t="shared" ref="K73:K78" si="65">+I73+J73</f>
        <v>0</v>
      </c>
      <c r="L73" s="17">
        <f t="shared" si="4"/>
        <v>0</v>
      </c>
      <c r="M73" s="16">
        <f t="shared" si="5"/>
        <v>0</v>
      </c>
      <c r="N73" s="77">
        <f t="shared" si="16"/>
        <v>0</v>
      </c>
      <c r="O73" s="83">
        <f t="shared" si="7"/>
        <v>0</v>
      </c>
      <c r="P73" s="16">
        <f t="shared" si="8"/>
        <v>0</v>
      </c>
      <c r="Q73" s="106">
        <f t="shared" si="9"/>
        <v>0</v>
      </c>
      <c r="R73" s="71"/>
      <c r="S73" s="99"/>
      <c r="T73" s="113">
        <f t="shared" ref="T73:T78" si="66">+L73</f>
        <v>0</v>
      </c>
      <c r="U73" s="84">
        <f t="shared" ref="U73:U78" si="67">+O73</f>
        <v>0</v>
      </c>
      <c r="V73" s="122">
        <f t="shared" ref="V73:V78" si="68">+T73+U73</f>
        <v>0</v>
      </c>
      <c r="W73" s="71"/>
      <c r="X73" s="99"/>
    </row>
    <row r="74" spans="2:24" x14ac:dyDescent="0.3">
      <c r="B74" s="190"/>
      <c r="C74" s="186"/>
      <c r="D74" s="165" t="s">
        <v>130</v>
      </c>
      <c r="E74" s="26" t="s">
        <v>65</v>
      </c>
      <c r="F74" s="17"/>
      <c r="G74" s="17"/>
      <c r="H74" s="17">
        <f t="shared" si="64"/>
        <v>0</v>
      </c>
      <c r="I74" s="17"/>
      <c r="J74" s="17"/>
      <c r="K74" s="17">
        <f t="shared" si="65"/>
        <v>0</v>
      </c>
      <c r="L74" s="17">
        <f t="shared" si="4"/>
        <v>0</v>
      </c>
      <c r="M74" s="16">
        <f t="shared" si="5"/>
        <v>0</v>
      </c>
      <c r="N74" s="77">
        <f t="shared" si="16"/>
        <v>0</v>
      </c>
      <c r="O74" s="83">
        <f t="shared" si="7"/>
        <v>0</v>
      </c>
      <c r="P74" s="16">
        <f t="shared" si="8"/>
        <v>0</v>
      </c>
      <c r="Q74" s="106">
        <f t="shared" si="9"/>
        <v>0</v>
      </c>
      <c r="R74" s="71"/>
      <c r="S74" s="99"/>
      <c r="T74" s="113">
        <f t="shared" si="66"/>
        <v>0</v>
      </c>
      <c r="U74" s="84">
        <f t="shared" si="67"/>
        <v>0</v>
      </c>
      <c r="V74" s="122">
        <f t="shared" si="68"/>
        <v>0</v>
      </c>
      <c r="W74" s="71"/>
      <c r="X74" s="99"/>
    </row>
    <row r="75" spans="2:24" x14ac:dyDescent="0.3">
      <c r="B75" s="190"/>
      <c r="C75" s="186"/>
      <c r="D75" s="165" t="s">
        <v>131</v>
      </c>
      <c r="E75" s="26" t="s">
        <v>67</v>
      </c>
      <c r="F75" s="17"/>
      <c r="G75" s="17"/>
      <c r="H75" s="17">
        <f t="shared" si="64"/>
        <v>0</v>
      </c>
      <c r="I75" s="17"/>
      <c r="J75" s="17"/>
      <c r="K75" s="17">
        <f t="shared" si="65"/>
        <v>0</v>
      </c>
      <c r="L75" s="17">
        <f t="shared" si="4"/>
        <v>0</v>
      </c>
      <c r="M75" s="16">
        <f t="shared" si="5"/>
        <v>0</v>
      </c>
      <c r="N75" s="77">
        <f t="shared" si="16"/>
        <v>0</v>
      </c>
      <c r="O75" s="83">
        <f t="shared" si="7"/>
        <v>0</v>
      </c>
      <c r="P75" s="16">
        <f t="shared" si="8"/>
        <v>0</v>
      </c>
      <c r="Q75" s="106">
        <f t="shared" si="9"/>
        <v>0</v>
      </c>
      <c r="R75" s="71"/>
      <c r="S75" s="99"/>
      <c r="T75" s="113">
        <f t="shared" si="66"/>
        <v>0</v>
      </c>
      <c r="U75" s="84">
        <f t="shared" si="67"/>
        <v>0</v>
      </c>
      <c r="V75" s="122">
        <f t="shared" si="68"/>
        <v>0</v>
      </c>
      <c r="W75" s="71"/>
      <c r="X75" s="99"/>
    </row>
    <row r="76" spans="2:24" x14ac:dyDescent="0.3">
      <c r="B76" s="190"/>
      <c r="C76" s="186"/>
      <c r="D76" s="165" t="s">
        <v>132</v>
      </c>
      <c r="E76" s="26" t="s">
        <v>69</v>
      </c>
      <c r="F76" s="17"/>
      <c r="G76" s="17"/>
      <c r="H76" s="17">
        <f t="shared" si="64"/>
        <v>0</v>
      </c>
      <c r="I76" s="17"/>
      <c r="J76" s="17"/>
      <c r="K76" s="17">
        <f t="shared" si="65"/>
        <v>0</v>
      </c>
      <c r="L76" s="17">
        <f t="shared" si="4"/>
        <v>0</v>
      </c>
      <c r="M76" s="16">
        <f t="shared" si="5"/>
        <v>0</v>
      </c>
      <c r="N76" s="77">
        <f t="shared" si="16"/>
        <v>0</v>
      </c>
      <c r="O76" s="83">
        <f t="shared" si="7"/>
        <v>0</v>
      </c>
      <c r="P76" s="16">
        <f t="shared" si="8"/>
        <v>0</v>
      </c>
      <c r="Q76" s="106">
        <f t="shared" si="9"/>
        <v>0</v>
      </c>
      <c r="R76" s="71"/>
      <c r="S76" s="99"/>
      <c r="T76" s="113">
        <f t="shared" si="66"/>
        <v>0</v>
      </c>
      <c r="U76" s="84">
        <f t="shared" si="67"/>
        <v>0</v>
      </c>
      <c r="V76" s="122">
        <f t="shared" si="68"/>
        <v>0</v>
      </c>
      <c r="W76" s="71"/>
      <c r="X76" s="99"/>
    </row>
    <row r="77" spans="2:24" x14ac:dyDescent="0.3">
      <c r="B77" s="190"/>
      <c r="C77" s="186"/>
      <c r="D77" s="165" t="s">
        <v>133</v>
      </c>
      <c r="E77" s="26" t="s">
        <v>71</v>
      </c>
      <c r="F77" s="17"/>
      <c r="G77" s="17"/>
      <c r="H77" s="17">
        <f t="shared" si="64"/>
        <v>0</v>
      </c>
      <c r="I77" s="17"/>
      <c r="J77" s="17"/>
      <c r="K77" s="17">
        <f t="shared" si="65"/>
        <v>0</v>
      </c>
      <c r="L77" s="17">
        <f t="shared" si="4"/>
        <v>0</v>
      </c>
      <c r="M77" s="16">
        <f t="shared" si="5"/>
        <v>0</v>
      </c>
      <c r="N77" s="77">
        <f t="shared" si="16"/>
        <v>0</v>
      </c>
      <c r="O77" s="83">
        <f t="shared" si="7"/>
        <v>0</v>
      </c>
      <c r="P77" s="16">
        <f t="shared" si="8"/>
        <v>0</v>
      </c>
      <c r="Q77" s="106">
        <f t="shared" si="9"/>
        <v>0</v>
      </c>
      <c r="R77" s="71"/>
      <c r="S77" s="99"/>
      <c r="T77" s="113">
        <f t="shared" si="66"/>
        <v>0</v>
      </c>
      <c r="U77" s="84">
        <f t="shared" si="67"/>
        <v>0</v>
      </c>
      <c r="V77" s="122">
        <f t="shared" si="68"/>
        <v>0</v>
      </c>
      <c r="W77" s="71"/>
      <c r="X77" s="99"/>
    </row>
    <row r="78" spans="2:24" x14ac:dyDescent="0.3">
      <c r="B78" s="190"/>
      <c r="C78" s="186"/>
      <c r="D78" s="165" t="s">
        <v>134</v>
      </c>
      <c r="E78" s="26" t="s">
        <v>32</v>
      </c>
      <c r="F78" s="17"/>
      <c r="G78" s="17"/>
      <c r="H78" s="17">
        <f t="shared" si="64"/>
        <v>0</v>
      </c>
      <c r="I78" s="17"/>
      <c r="J78" s="17"/>
      <c r="K78" s="17">
        <f t="shared" si="65"/>
        <v>0</v>
      </c>
      <c r="L78" s="17">
        <f t="shared" si="4"/>
        <v>0</v>
      </c>
      <c r="M78" s="16">
        <f t="shared" si="5"/>
        <v>0</v>
      </c>
      <c r="N78" s="77">
        <f t="shared" si="16"/>
        <v>0</v>
      </c>
      <c r="O78" s="83">
        <f t="shared" si="7"/>
        <v>0</v>
      </c>
      <c r="P78" s="16">
        <f t="shared" si="8"/>
        <v>0</v>
      </c>
      <c r="Q78" s="106">
        <f t="shared" si="9"/>
        <v>0</v>
      </c>
      <c r="R78" s="71"/>
      <c r="S78" s="99"/>
      <c r="T78" s="113">
        <f t="shared" si="66"/>
        <v>0</v>
      </c>
      <c r="U78" s="84">
        <f t="shared" si="67"/>
        <v>0</v>
      </c>
      <c r="V78" s="122">
        <f t="shared" si="68"/>
        <v>0</v>
      </c>
      <c r="W78" s="71"/>
      <c r="X78" s="99"/>
    </row>
    <row r="79" spans="2:24" ht="21" customHeight="1" x14ac:dyDescent="0.3">
      <c r="B79" s="190"/>
      <c r="C79" s="186"/>
      <c r="D79" s="163" t="s">
        <v>135</v>
      </c>
      <c r="E79" s="25" t="s">
        <v>136</v>
      </c>
      <c r="F79" s="54">
        <f t="shared" ref="F79:G79" si="69">+F80+F87</f>
        <v>0</v>
      </c>
      <c r="G79" s="54">
        <f t="shared" si="69"/>
        <v>0</v>
      </c>
      <c r="H79" s="54">
        <f>+H80+H87</f>
        <v>0</v>
      </c>
      <c r="I79" s="54">
        <f t="shared" ref="I79:J79" si="70">+I80+I87</f>
        <v>0</v>
      </c>
      <c r="J79" s="54">
        <f t="shared" si="70"/>
        <v>0</v>
      </c>
      <c r="K79" s="54">
        <f>+K80+K87</f>
        <v>0</v>
      </c>
      <c r="L79" s="54">
        <f t="shared" si="4"/>
        <v>0</v>
      </c>
      <c r="M79" s="55">
        <f t="shared" si="5"/>
        <v>0</v>
      </c>
      <c r="N79" s="78">
        <f t="shared" si="16"/>
        <v>0</v>
      </c>
      <c r="O79" s="85">
        <f t="shared" si="7"/>
        <v>0</v>
      </c>
      <c r="P79" s="55">
        <f t="shared" si="8"/>
        <v>0</v>
      </c>
      <c r="Q79" s="107">
        <f t="shared" si="9"/>
        <v>0</v>
      </c>
      <c r="R79" s="71"/>
      <c r="S79" s="100"/>
      <c r="T79" s="114">
        <f>+T80+T87</f>
        <v>0</v>
      </c>
      <c r="U79" s="86">
        <f>+U80+U87</f>
        <v>0</v>
      </c>
      <c r="V79" s="86">
        <f>+V80+V87</f>
        <v>0</v>
      </c>
      <c r="W79" s="71"/>
      <c r="X79" s="100">
        <f>+X80+X87</f>
        <v>0</v>
      </c>
    </row>
    <row r="80" spans="2:24" ht="22.8" x14ac:dyDescent="0.3">
      <c r="B80" s="190"/>
      <c r="C80" s="186"/>
      <c r="D80" s="164" t="s">
        <v>137</v>
      </c>
      <c r="E80" s="58" t="s">
        <v>138</v>
      </c>
      <c r="F80" s="59">
        <f t="shared" ref="F80:G80" si="71">SUM(F81:F86)</f>
        <v>0</v>
      </c>
      <c r="G80" s="59">
        <f t="shared" si="71"/>
        <v>0</v>
      </c>
      <c r="H80" s="59">
        <f>SUM(H81:H86)</f>
        <v>0</v>
      </c>
      <c r="I80" s="59">
        <f t="shared" ref="I80:J80" si="72">SUM(I81:I86)</f>
        <v>0</v>
      </c>
      <c r="J80" s="59">
        <f t="shared" si="72"/>
        <v>0</v>
      </c>
      <c r="K80" s="59">
        <f>SUM(K81:K86)</f>
        <v>0</v>
      </c>
      <c r="L80" s="59">
        <f t="shared" si="4"/>
        <v>0</v>
      </c>
      <c r="M80" s="60">
        <f t="shared" si="5"/>
        <v>0</v>
      </c>
      <c r="N80" s="79">
        <f t="shared" si="16"/>
        <v>0</v>
      </c>
      <c r="O80" s="87">
        <f t="shared" si="7"/>
        <v>0</v>
      </c>
      <c r="P80" s="60">
        <f t="shared" si="8"/>
        <v>0</v>
      </c>
      <c r="Q80" s="108">
        <f t="shared" si="9"/>
        <v>0</v>
      </c>
      <c r="R80" s="71"/>
      <c r="S80" s="101"/>
      <c r="T80" s="115">
        <f>SUM(T81:T86)</f>
        <v>0</v>
      </c>
      <c r="U80" s="88">
        <f>SUM(U81:U86)</f>
        <v>0</v>
      </c>
      <c r="V80" s="88">
        <f>SUM(V81:V86)</f>
        <v>0</v>
      </c>
      <c r="W80" s="71"/>
      <c r="X80" s="101">
        <f>SUM(X81:X86)</f>
        <v>0</v>
      </c>
    </row>
    <row r="81" spans="2:24" x14ac:dyDescent="0.3">
      <c r="B81" s="190"/>
      <c r="C81" s="186"/>
      <c r="D81" s="165" t="s">
        <v>139</v>
      </c>
      <c r="E81" s="26" t="s">
        <v>63</v>
      </c>
      <c r="F81" s="17"/>
      <c r="G81" s="17"/>
      <c r="H81" s="17">
        <f t="shared" ref="H81:H86" si="73">+F81+G81</f>
        <v>0</v>
      </c>
      <c r="I81" s="17"/>
      <c r="J81" s="17"/>
      <c r="K81" s="17">
        <f t="shared" ref="K81:K86" si="74">+I81+J81</f>
        <v>0</v>
      </c>
      <c r="L81" s="17">
        <f t="shared" si="4"/>
        <v>0</v>
      </c>
      <c r="M81" s="16">
        <f t="shared" si="5"/>
        <v>0</v>
      </c>
      <c r="N81" s="77">
        <f t="shared" si="16"/>
        <v>0</v>
      </c>
      <c r="O81" s="83">
        <f t="shared" si="7"/>
        <v>0</v>
      </c>
      <c r="P81" s="16">
        <f t="shared" si="8"/>
        <v>0</v>
      </c>
      <c r="Q81" s="106">
        <f t="shared" si="9"/>
        <v>0</v>
      </c>
      <c r="R81" s="71"/>
      <c r="S81" s="99"/>
      <c r="T81" s="113">
        <f t="shared" ref="T81:T86" si="75">+L81</f>
        <v>0</v>
      </c>
      <c r="U81" s="84">
        <f t="shared" ref="U81:U86" si="76">+O81</f>
        <v>0</v>
      </c>
      <c r="V81" s="122">
        <f t="shared" ref="V81:V86" si="77">+T81+U81</f>
        <v>0</v>
      </c>
      <c r="W81" s="71"/>
      <c r="X81" s="99"/>
    </row>
    <row r="82" spans="2:24" x14ac:dyDescent="0.3">
      <c r="B82" s="190"/>
      <c r="C82" s="186"/>
      <c r="D82" s="165" t="s">
        <v>140</v>
      </c>
      <c r="E82" s="26" t="s">
        <v>65</v>
      </c>
      <c r="F82" s="17"/>
      <c r="G82" s="17"/>
      <c r="H82" s="17">
        <f t="shared" si="73"/>
        <v>0</v>
      </c>
      <c r="I82" s="17"/>
      <c r="J82" s="17"/>
      <c r="K82" s="17">
        <f t="shared" si="74"/>
        <v>0</v>
      </c>
      <c r="L82" s="17">
        <f t="shared" si="4"/>
        <v>0</v>
      </c>
      <c r="M82" s="16">
        <f t="shared" si="5"/>
        <v>0</v>
      </c>
      <c r="N82" s="77">
        <f t="shared" si="16"/>
        <v>0</v>
      </c>
      <c r="O82" s="83">
        <f t="shared" si="7"/>
        <v>0</v>
      </c>
      <c r="P82" s="16">
        <f t="shared" si="8"/>
        <v>0</v>
      </c>
      <c r="Q82" s="106">
        <f t="shared" si="9"/>
        <v>0</v>
      </c>
      <c r="R82" s="71"/>
      <c r="S82" s="99"/>
      <c r="T82" s="113">
        <f t="shared" si="75"/>
        <v>0</v>
      </c>
      <c r="U82" s="84">
        <f t="shared" si="76"/>
        <v>0</v>
      </c>
      <c r="V82" s="122">
        <f t="shared" si="77"/>
        <v>0</v>
      </c>
      <c r="W82" s="71"/>
      <c r="X82" s="99"/>
    </row>
    <row r="83" spans="2:24" x14ac:dyDescent="0.3">
      <c r="B83" s="190"/>
      <c r="C83" s="186"/>
      <c r="D83" s="165" t="s">
        <v>141</v>
      </c>
      <c r="E83" s="26" t="s">
        <v>67</v>
      </c>
      <c r="F83" s="17"/>
      <c r="G83" s="17"/>
      <c r="H83" s="17">
        <f t="shared" si="73"/>
        <v>0</v>
      </c>
      <c r="I83" s="17"/>
      <c r="J83" s="17"/>
      <c r="K83" s="17">
        <f t="shared" si="74"/>
        <v>0</v>
      </c>
      <c r="L83" s="17">
        <f t="shared" si="4"/>
        <v>0</v>
      </c>
      <c r="M83" s="16">
        <f t="shared" si="5"/>
        <v>0</v>
      </c>
      <c r="N83" s="77">
        <f t="shared" si="16"/>
        <v>0</v>
      </c>
      <c r="O83" s="83">
        <f t="shared" si="7"/>
        <v>0</v>
      </c>
      <c r="P83" s="16">
        <f t="shared" si="8"/>
        <v>0</v>
      </c>
      <c r="Q83" s="106">
        <f t="shared" si="9"/>
        <v>0</v>
      </c>
      <c r="R83" s="71"/>
      <c r="S83" s="99"/>
      <c r="T83" s="113">
        <f t="shared" si="75"/>
        <v>0</v>
      </c>
      <c r="U83" s="84">
        <f t="shared" si="76"/>
        <v>0</v>
      </c>
      <c r="V83" s="122">
        <f t="shared" si="77"/>
        <v>0</v>
      </c>
      <c r="W83" s="71"/>
      <c r="X83" s="99"/>
    </row>
    <row r="84" spans="2:24" x14ac:dyDescent="0.3">
      <c r="B84" s="190"/>
      <c r="C84" s="186"/>
      <c r="D84" s="165" t="s">
        <v>142</v>
      </c>
      <c r="E84" s="26" t="s">
        <v>69</v>
      </c>
      <c r="F84" s="17"/>
      <c r="G84" s="17"/>
      <c r="H84" s="17">
        <f t="shared" si="73"/>
        <v>0</v>
      </c>
      <c r="I84" s="17"/>
      <c r="J84" s="17"/>
      <c r="K84" s="17">
        <f t="shared" si="74"/>
        <v>0</v>
      </c>
      <c r="L84" s="17">
        <f t="shared" ref="L84:L147" si="78">+F84-I84</f>
        <v>0</v>
      </c>
      <c r="M84" s="16">
        <f t="shared" ref="M84:M147" si="79">IF(ISERROR(IF(AND(F84&gt;1,I84=0),0%,IF(AND(F84=0,I84&gt;1),100%,I84/F84))),0,IF(AND(F84&gt;1,I84=0),0%,IF(AND(F84=0,I84&gt;1),100%,L84/F84)))</f>
        <v>0</v>
      </c>
      <c r="N84" s="77">
        <f t="shared" si="16"/>
        <v>0</v>
      </c>
      <c r="O84" s="83">
        <f t="shared" ref="O84:O147" si="80">+G84-J84</f>
        <v>0</v>
      </c>
      <c r="P84" s="16">
        <f t="shared" ref="P84:P147" si="81">IF(ISERROR(IF(AND(G84&gt;1,J84=0),0%,IF(AND(G84=0,J84&gt;1),100%,J84/G84))),0,IF(AND(G84&gt;1,J84=0),0%,IF(AND(G84=0,J84&gt;1),100%,O84/G84)))</f>
        <v>0</v>
      </c>
      <c r="Q84" s="106">
        <f t="shared" si="9"/>
        <v>0</v>
      </c>
      <c r="R84" s="71"/>
      <c r="S84" s="99"/>
      <c r="T84" s="113">
        <f t="shared" si="75"/>
        <v>0</v>
      </c>
      <c r="U84" s="84">
        <f t="shared" si="76"/>
        <v>0</v>
      </c>
      <c r="V84" s="122">
        <f t="shared" si="77"/>
        <v>0</v>
      </c>
      <c r="W84" s="71"/>
      <c r="X84" s="99"/>
    </row>
    <row r="85" spans="2:24" x14ac:dyDescent="0.3">
      <c r="B85" s="190"/>
      <c r="C85" s="186"/>
      <c r="D85" s="165" t="s">
        <v>143</v>
      </c>
      <c r="E85" s="26" t="s">
        <v>71</v>
      </c>
      <c r="F85" s="17"/>
      <c r="G85" s="17"/>
      <c r="H85" s="17">
        <f t="shared" si="73"/>
        <v>0</v>
      </c>
      <c r="I85" s="17"/>
      <c r="J85" s="17"/>
      <c r="K85" s="17">
        <f t="shared" si="74"/>
        <v>0</v>
      </c>
      <c r="L85" s="17">
        <f t="shared" si="78"/>
        <v>0</v>
      </c>
      <c r="M85" s="16">
        <f t="shared" si="79"/>
        <v>0</v>
      </c>
      <c r="N85" s="77">
        <f t="shared" si="16"/>
        <v>0</v>
      </c>
      <c r="O85" s="83">
        <f t="shared" si="80"/>
        <v>0</v>
      </c>
      <c r="P85" s="16">
        <f t="shared" si="81"/>
        <v>0</v>
      </c>
      <c r="Q85" s="106">
        <f t="shared" ref="Q85:Q148" si="82">+IF($O$368&lt;1,O85/-$O$368,O85/$O$368)</f>
        <v>0</v>
      </c>
      <c r="R85" s="71"/>
      <c r="S85" s="99"/>
      <c r="T85" s="113">
        <f t="shared" si="75"/>
        <v>0</v>
      </c>
      <c r="U85" s="84">
        <f t="shared" si="76"/>
        <v>0</v>
      </c>
      <c r="V85" s="122">
        <f t="shared" si="77"/>
        <v>0</v>
      </c>
      <c r="W85" s="71"/>
      <c r="X85" s="99"/>
    </row>
    <row r="86" spans="2:24" x14ac:dyDescent="0.3">
      <c r="B86" s="190"/>
      <c r="C86" s="186"/>
      <c r="D86" s="165" t="s">
        <v>144</v>
      </c>
      <c r="E86" s="26" t="s">
        <v>32</v>
      </c>
      <c r="F86" s="17"/>
      <c r="G86" s="17"/>
      <c r="H86" s="17">
        <f t="shared" si="73"/>
        <v>0</v>
      </c>
      <c r="I86" s="17"/>
      <c r="J86" s="17"/>
      <c r="K86" s="17">
        <f t="shared" si="74"/>
        <v>0</v>
      </c>
      <c r="L86" s="17">
        <f t="shared" si="78"/>
        <v>0</v>
      </c>
      <c r="M86" s="16">
        <f t="shared" si="79"/>
        <v>0</v>
      </c>
      <c r="N86" s="77">
        <f t="shared" si="16"/>
        <v>0</v>
      </c>
      <c r="O86" s="83">
        <f t="shared" si="80"/>
        <v>0</v>
      </c>
      <c r="P86" s="16">
        <f t="shared" si="81"/>
        <v>0</v>
      </c>
      <c r="Q86" s="106">
        <f t="shared" si="82"/>
        <v>0</v>
      </c>
      <c r="R86" s="71"/>
      <c r="S86" s="99"/>
      <c r="T86" s="113">
        <f t="shared" si="75"/>
        <v>0</v>
      </c>
      <c r="U86" s="84">
        <f t="shared" si="76"/>
        <v>0</v>
      </c>
      <c r="V86" s="122">
        <f t="shared" si="77"/>
        <v>0</v>
      </c>
      <c r="W86" s="71"/>
      <c r="X86" s="99"/>
    </row>
    <row r="87" spans="2:24" ht="22.8" x14ac:dyDescent="0.3">
      <c r="B87" s="190"/>
      <c r="C87" s="186"/>
      <c r="D87" s="164" t="s">
        <v>145</v>
      </c>
      <c r="E87" s="58" t="s">
        <v>146</v>
      </c>
      <c r="F87" s="59">
        <f t="shared" ref="F87:G87" si="83">SUM(F88:F93)</f>
        <v>0</v>
      </c>
      <c r="G87" s="59">
        <f t="shared" si="83"/>
        <v>0</v>
      </c>
      <c r="H87" s="59">
        <f>SUM(H88:H93)</f>
        <v>0</v>
      </c>
      <c r="I87" s="59">
        <f t="shared" ref="I87:J87" si="84">SUM(I88:I93)</f>
        <v>0</v>
      </c>
      <c r="J87" s="59">
        <f t="shared" si="84"/>
        <v>0</v>
      </c>
      <c r="K87" s="59">
        <f>SUM(K88:K93)</f>
        <v>0</v>
      </c>
      <c r="L87" s="59">
        <f t="shared" si="78"/>
        <v>0</v>
      </c>
      <c r="M87" s="60">
        <f t="shared" si="79"/>
        <v>0</v>
      </c>
      <c r="N87" s="79">
        <f t="shared" si="16"/>
        <v>0</v>
      </c>
      <c r="O87" s="87">
        <f t="shared" si="80"/>
        <v>0</v>
      </c>
      <c r="P87" s="60">
        <f t="shared" si="81"/>
        <v>0</v>
      </c>
      <c r="Q87" s="108">
        <f t="shared" si="82"/>
        <v>0</v>
      </c>
      <c r="R87" s="71"/>
      <c r="S87" s="101"/>
      <c r="T87" s="115">
        <f>SUM(T88:T93)</f>
        <v>0</v>
      </c>
      <c r="U87" s="88">
        <f>SUM(U88:U93)</f>
        <v>0</v>
      </c>
      <c r="V87" s="88">
        <f>SUM(V88:V93)</f>
        <v>0</v>
      </c>
      <c r="W87" s="71"/>
      <c r="X87" s="101">
        <f>SUM(X88:X93)</f>
        <v>0</v>
      </c>
    </row>
    <row r="88" spans="2:24" x14ac:dyDescent="0.3">
      <c r="B88" s="190"/>
      <c r="C88" s="186"/>
      <c r="D88" s="165" t="s">
        <v>147</v>
      </c>
      <c r="E88" s="26" t="s">
        <v>63</v>
      </c>
      <c r="F88" s="17"/>
      <c r="G88" s="17"/>
      <c r="H88" s="17">
        <f t="shared" ref="H88:H93" si="85">+F88+G88</f>
        <v>0</v>
      </c>
      <c r="I88" s="17"/>
      <c r="J88" s="17"/>
      <c r="K88" s="17">
        <f t="shared" ref="K88:K93" si="86">+I88+J88</f>
        <v>0</v>
      </c>
      <c r="L88" s="17">
        <f t="shared" si="78"/>
        <v>0</v>
      </c>
      <c r="M88" s="16">
        <f t="shared" si="79"/>
        <v>0</v>
      </c>
      <c r="N88" s="77">
        <f t="shared" si="16"/>
        <v>0</v>
      </c>
      <c r="O88" s="83">
        <f t="shared" si="80"/>
        <v>0</v>
      </c>
      <c r="P88" s="16">
        <f t="shared" si="81"/>
        <v>0</v>
      </c>
      <c r="Q88" s="106">
        <f t="shared" si="82"/>
        <v>0</v>
      </c>
      <c r="R88" s="71"/>
      <c r="S88" s="99"/>
      <c r="T88" s="113">
        <f t="shared" ref="T88:T93" si="87">+L88</f>
        <v>0</v>
      </c>
      <c r="U88" s="84">
        <f t="shared" ref="U88:U93" si="88">+O88</f>
        <v>0</v>
      </c>
      <c r="V88" s="122">
        <f t="shared" ref="V88:V93" si="89">+T88+U88</f>
        <v>0</v>
      </c>
      <c r="W88" s="71"/>
      <c r="X88" s="99"/>
    </row>
    <row r="89" spans="2:24" x14ac:dyDescent="0.3">
      <c r="B89" s="190"/>
      <c r="C89" s="186"/>
      <c r="D89" s="165" t="s">
        <v>148</v>
      </c>
      <c r="E89" s="26" t="s">
        <v>65</v>
      </c>
      <c r="F89" s="17"/>
      <c r="G89" s="17"/>
      <c r="H89" s="17">
        <f t="shared" si="85"/>
        <v>0</v>
      </c>
      <c r="I89" s="17"/>
      <c r="J89" s="17"/>
      <c r="K89" s="17">
        <f t="shared" si="86"/>
        <v>0</v>
      </c>
      <c r="L89" s="17">
        <f t="shared" si="78"/>
        <v>0</v>
      </c>
      <c r="M89" s="16">
        <f t="shared" si="79"/>
        <v>0</v>
      </c>
      <c r="N89" s="77">
        <f t="shared" si="16"/>
        <v>0</v>
      </c>
      <c r="O89" s="83">
        <f t="shared" si="80"/>
        <v>0</v>
      </c>
      <c r="P89" s="16">
        <f t="shared" si="81"/>
        <v>0</v>
      </c>
      <c r="Q89" s="106">
        <f t="shared" si="82"/>
        <v>0</v>
      </c>
      <c r="R89" s="71"/>
      <c r="S89" s="99"/>
      <c r="T89" s="113">
        <f t="shared" si="87"/>
        <v>0</v>
      </c>
      <c r="U89" s="84">
        <f t="shared" si="88"/>
        <v>0</v>
      </c>
      <c r="V89" s="122">
        <f t="shared" si="89"/>
        <v>0</v>
      </c>
      <c r="W89" s="71"/>
      <c r="X89" s="99"/>
    </row>
    <row r="90" spans="2:24" x14ac:dyDescent="0.3">
      <c r="B90" s="190"/>
      <c r="C90" s="186"/>
      <c r="D90" s="165" t="s">
        <v>149</v>
      </c>
      <c r="E90" s="26" t="s">
        <v>67</v>
      </c>
      <c r="F90" s="17"/>
      <c r="G90" s="17"/>
      <c r="H90" s="17">
        <f t="shared" si="85"/>
        <v>0</v>
      </c>
      <c r="I90" s="17"/>
      <c r="J90" s="17"/>
      <c r="K90" s="17">
        <f t="shared" si="86"/>
        <v>0</v>
      </c>
      <c r="L90" s="17">
        <f t="shared" si="78"/>
        <v>0</v>
      </c>
      <c r="M90" s="16">
        <f t="shared" si="79"/>
        <v>0</v>
      </c>
      <c r="N90" s="77">
        <f t="shared" si="16"/>
        <v>0</v>
      </c>
      <c r="O90" s="83">
        <f t="shared" si="80"/>
        <v>0</v>
      </c>
      <c r="P90" s="16">
        <f t="shared" si="81"/>
        <v>0</v>
      </c>
      <c r="Q90" s="106">
        <f t="shared" si="82"/>
        <v>0</v>
      </c>
      <c r="R90" s="71"/>
      <c r="S90" s="99"/>
      <c r="T90" s="113">
        <f t="shared" si="87"/>
        <v>0</v>
      </c>
      <c r="U90" s="84">
        <f t="shared" si="88"/>
        <v>0</v>
      </c>
      <c r="V90" s="122">
        <f t="shared" si="89"/>
        <v>0</v>
      </c>
      <c r="W90" s="71"/>
      <c r="X90" s="99"/>
    </row>
    <row r="91" spans="2:24" x14ac:dyDescent="0.3">
      <c r="B91" s="190"/>
      <c r="C91" s="186"/>
      <c r="D91" s="165" t="s">
        <v>150</v>
      </c>
      <c r="E91" s="26" t="s">
        <v>69</v>
      </c>
      <c r="F91" s="17"/>
      <c r="G91" s="17"/>
      <c r="H91" s="17">
        <f t="shared" si="85"/>
        <v>0</v>
      </c>
      <c r="I91" s="17"/>
      <c r="J91" s="17"/>
      <c r="K91" s="17">
        <f t="shared" si="86"/>
        <v>0</v>
      </c>
      <c r="L91" s="17">
        <f t="shared" si="78"/>
        <v>0</v>
      </c>
      <c r="M91" s="16">
        <f t="shared" si="79"/>
        <v>0</v>
      </c>
      <c r="N91" s="77">
        <f t="shared" ref="N91:N154" si="90">+IF($L$368&lt;1,L91/-$L$368,L91/$L$368)</f>
        <v>0</v>
      </c>
      <c r="O91" s="83">
        <f t="shared" si="80"/>
        <v>0</v>
      </c>
      <c r="P91" s="16">
        <f t="shared" si="81"/>
        <v>0</v>
      </c>
      <c r="Q91" s="106">
        <f t="shared" si="82"/>
        <v>0</v>
      </c>
      <c r="R91" s="71"/>
      <c r="S91" s="99"/>
      <c r="T91" s="113">
        <f t="shared" si="87"/>
        <v>0</v>
      </c>
      <c r="U91" s="84">
        <f t="shared" si="88"/>
        <v>0</v>
      </c>
      <c r="V91" s="122">
        <f t="shared" si="89"/>
        <v>0</v>
      </c>
      <c r="W91" s="71"/>
      <c r="X91" s="99"/>
    </row>
    <row r="92" spans="2:24" x14ac:dyDescent="0.3">
      <c r="B92" s="190"/>
      <c r="C92" s="186"/>
      <c r="D92" s="165" t="s">
        <v>151</v>
      </c>
      <c r="E92" s="26" t="s">
        <v>71</v>
      </c>
      <c r="F92" s="17"/>
      <c r="G92" s="17"/>
      <c r="H92" s="17">
        <f t="shared" si="85"/>
        <v>0</v>
      </c>
      <c r="I92" s="17"/>
      <c r="J92" s="17"/>
      <c r="K92" s="17">
        <f t="shared" si="86"/>
        <v>0</v>
      </c>
      <c r="L92" s="17">
        <f t="shared" si="78"/>
        <v>0</v>
      </c>
      <c r="M92" s="16">
        <f t="shared" si="79"/>
        <v>0</v>
      </c>
      <c r="N92" s="77">
        <f t="shared" si="90"/>
        <v>0</v>
      </c>
      <c r="O92" s="83">
        <f t="shared" si="80"/>
        <v>0</v>
      </c>
      <c r="P92" s="16">
        <f t="shared" si="81"/>
        <v>0</v>
      </c>
      <c r="Q92" s="106">
        <f t="shared" si="82"/>
        <v>0</v>
      </c>
      <c r="R92" s="71"/>
      <c r="S92" s="99"/>
      <c r="T92" s="113">
        <f t="shared" si="87"/>
        <v>0</v>
      </c>
      <c r="U92" s="84">
        <f t="shared" si="88"/>
        <v>0</v>
      </c>
      <c r="V92" s="122">
        <f t="shared" si="89"/>
        <v>0</v>
      </c>
      <c r="W92" s="71"/>
      <c r="X92" s="99"/>
    </row>
    <row r="93" spans="2:24" x14ac:dyDescent="0.3">
      <c r="B93" s="190"/>
      <c r="C93" s="186"/>
      <c r="D93" s="165" t="s">
        <v>152</v>
      </c>
      <c r="E93" s="26" t="s">
        <v>32</v>
      </c>
      <c r="F93" s="17"/>
      <c r="G93" s="17"/>
      <c r="H93" s="17">
        <f t="shared" si="85"/>
        <v>0</v>
      </c>
      <c r="I93" s="17"/>
      <c r="J93" s="17"/>
      <c r="K93" s="17">
        <f t="shared" si="86"/>
        <v>0</v>
      </c>
      <c r="L93" s="17">
        <f t="shared" si="78"/>
        <v>0</v>
      </c>
      <c r="M93" s="16">
        <f t="shared" si="79"/>
        <v>0</v>
      </c>
      <c r="N93" s="77">
        <f t="shared" si="90"/>
        <v>0</v>
      </c>
      <c r="O93" s="83">
        <f t="shared" si="80"/>
        <v>0</v>
      </c>
      <c r="P93" s="16">
        <f t="shared" si="81"/>
        <v>0</v>
      </c>
      <c r="Q93" s="106">
        <f t="shared" si="82"/>
        <v>0</v>
      </c>
      <c r="R93" s="71"/>
      <c r="S93" s="99"/>
      <c r="T93" s="113">
        <f t="shared" si="87"/>
        <v>0</v>
      </c>
      <c r="U93" s="84">
        <f t="shared" si="88"/>
        <v>0</v>
      </c>
      <c r="V93" s="122">
        <f t="shared" si="89"/>
        <v>0</v>
      </c>
      <c r="W93" s="71"/>
      <c r="X93" s="99"/>
    </row>
    <row r="94" spans="2:24" x14ac:dyDescent="0.3">
      <c r="B94" s="190"/>
      <c r="C94" s="186"/>
      <c r="D94" s="163" t="s">
        <v>153</v>
      </c>
      <c r="E94" s="25" t="s">
        <v>154</v>
      </c>
      <c r="F94" s="54">
        <f t="shared" ref="F94:G94" si="91">+F95+F102</f>
        <v>0</v>
      </c>
      <c r="G94" s="54">
        <f t="shared" si="91"/>
        <v>0</v>
      </c>
      <c r="H94" s="54">
        <f>+H95+H102</f>
        <v>0</v>
      </c>
      <c r="I94" s="54">
        <f t="shared" ref="I94:J94" si="92">+I95+I102</f>
        <v>0</v>
      </c>
      <c r="J94" s="54">
        <f t="shared" si="92"/>
        <v>0</v>
      </c>
      <c r="K94" s="54">
        <f>+K95+K102</f>
        <v>0</v>
      </c>
      <c r="L94" s="54">
        <f t="shared" si="78"/>
        <v>0</v>
      </c>
      <c r="M94" s="55">
        <f t="shared" si="79"/>
        <v>0</v>
      </c>
      <c r="N94" s="78">
        <f t="shared" si="90"/>
        <v>0</v>
      </c>
      <c r="O94" s="85">
        <f t="shared" si="80"/>
        <v>0</v>
      </c>
      <c r="P94" s="55">
        <f t="shared" si="81"/>
        <v>0</v>
      </c>
      <c r="Q94" s="107">
        <f t="shared" si="82"/>
        <v>0</v>
      </c>
      <c r="R94" s="71"/>
      <c r="S94" s="100"/>
      <c r="T94" s="114">
        <f>+T95+T102</f>
        <v>0</v>
      </c>
      <c r="U94" s="86">
        <f>+U95+U102</f>
        <v>0</v>
      </c>
      <c r="V94" s="86">
        <f>+V95+V102</f>
        <v>0</v>
      </c>
      <c r="W94" s="71"/>
      <c r="X94" s="100">
        <f>+X95+X102</f>
        <v>0</v>
      </c>
    </row>
    <row r="95" spans="2:24" x14ac:dyDescent="0.3">
      <c r="B95" s="190"/>
      <c r="C95" s="186"/>
      <c r="D95" s="164" t="s">
        <v>155</v>
      </c>
      <c r="E95" s="58" t="s">
        <v>156</v>
      </c>
      <c r="F95" s="59">
        <f t="shared" ref="F95:G95" si="93">SUM(F96:F101)</f>
        <v>0</v>
      </c>
      <c r="G95" s="59">
        <f t="shared" si="93"/>
        <v>0</v>
      </c>
      <c r="H95" s="59">
        <f>SUM(H96:H101)</f>
        <v>0</v>
      </c>
      <c r="I95" s="59">
        <f t="shared" ref="I95:J95" si="94">SUM(I96:I101)</f>
        <v>0</v>
      </c>
      <c r="J95" s="59">
        <f t="shared" si="94"/>
        <v>0</v>
      </c>
      <c r="K95" s="59">
        <f>SUM(K96:K101)</f>
        <v>0</v>
      </c>
      <c r="L95" s="59">
        <f t="shared" si="78"/>
        <v>0</v>
      </c>
      <c r="M95" s="60">
        <f t="shared" si="79"/>
        <v>0</v>
      </c>
      <c r="N95" s="79">
        <f t="shared" si="90"/>
        <v>0</v>
      </c>
      <c r="O95" s="87">
        <f t="shared" si="80"/>
        <v>0</v>
      </c>
      <c r="P95" s="60">
        <f t="shared" si="81"/>
        <v>0</v>
      </c>
      <c r="Q95" s="108">
        <f t="shared" si="82"/>
        <v>0</v>
      </c>
      <c r="R95" s="71"/>
      <c r="S95" s="101"/>
      <c r="T95" s="115">
        <f>SUM(T96:T101)</f>
        <v>0</v>
      </c>
      <c r="U95" s="88">
        <f>SUM(U96:U101)</f>
        <v>0</v>
      </c>
      <c r="V95" s="88">
        <f>SUM(V96:V101)</f>
        <v>0</v>
      </c>
      <c r="W95" s="71"/>
      <c r="X95" s="101">
        <f>SUM(X96:X101)</f>
        <v>0</v>
      </c>
    </row>
    <row r="96" spans="2:24" x14ac:dyDescent="0.3">
      <c r="B96" s="190"/>
      <c r="C96" s="186"/>
      <c r="D96" s="165" t="s">
        <v>157</v>
      </c>
      <c r="E96" s="26" t="s">
        <v>63</v>
      </c>
      <c r="F96" s="17"/>
      <c r="G96" s="17"/>
      <c r="H96" s="17">
        <f t="shared" ref="H96:H101" si="95">+F96+G96</f>
        <v>0</v>
      </c>
      <c r="I96" s="17"/>
      <c r="J96" s="17"/>
      <c r="K96" s="17">
        <f t="shared" ref="K96:K101" si="96">+I96+J96</f>
        <v>0</v>
      </c>
      <c r="L96" s="17">
        <f t="shared" si="78"/>
        <v>0</v>
      </c>
      <c r="M96" s="16">
        <f t="shared" si="79"/>
        <v>0</v>
      </c>
      <c r="N96" s="77">
        <f t="shared" si="90"/>
        <v>0</v>
      </c>
      <c r="O96" s="83">
        <f t="shared" si="80"/>
        <v>0</v>
      </c>
      <c r="P96" s="16">
        <f t="shared" si="81"/>
        <v>0</v>
      </c>
      <c r="Q96" s="106">
        <f t="shared" si="82"/>
        <v>0</v>
      </c>
      <c r="R96" s="71"/>
      <c r="S96" s="99"/>
      <c r="T96" s="113">
        <f t="shared" ref="T96:T101" si="97">+L96</f>
        <v>0</v>
      </c>
      <c r="U96" s="84">
        <f t="shared" ref="U96:U101" si="98">+O96</f>
        <v>0</v>
      </c>
      <c r="V96" s="122">
        <f t="shared" ref="V96:V101" si="99">+T96+U96</f>
        <v>0</v>
      </c>
      <c r="W96" s="71"/>
      <c r="X96" s="99"/>
    </row>
    <row r="97" spans="2:24" x14ac:dyDescent="0.3">
      <c r="B97" s="190"/>
      <c r="C97" s="186"/>
      <c r="D97" s="165" t="s">
        <v>158</v>
      </c>
      <c r="E97" s="26" t="s">
        <v>65</v>
      </c>
      <c r="F97" s="17"/>
      <c r="G97" s="17"/>
      <c r="H97" s="17">
        <f t="shared" si="95"/>
        <v>0</v>
      </c>
      <c r="I97" s="17"/>
      <c r="J97" s="17"/>
      <c r="K97" s="17">
        <f t="shared" si="96"/>
        <v>0</v>
      </c>
      <c r="L97" s="17">
        <f t="shared" si="78"/>
        <v>0</v>
      </c>
      <c r="M97" s="16">
        <f t="shared" si="79"/>
        <v>0</v>
      </c>
      <c r="N97" s="77">
        <f t="shared" si="90"/>
        <v>0</v>
      </c>
      <c r="O97" s="83">
        <f t="shared" si="80"/>
        <v>0</v>
      </c>
      <c r="P97" s="16">
        <f t="shared" si="81"/>
        <v>0</v>
      </c>
      <c r="Q97" s="106">
        <f t="shared" si="82"/>
        <v>0</v>
      </c>
      <c r="R97" s="71"/>
      <c r="S97" s="99"/>
      <c r="T97" s="113">
        <f t="shared" si="97"/>
        <v>0</v>
      </c>
      <c r="U97" s="84">
        <f t="shared" si="98"/>
        <v>0</v>
      </c>
      <c r="V97" s="122">
        <f t="shared" si="99"/>
        <v>0</v>
      </c>
      <c r="W97" s="71"/>
      <c r="X97" s="99"/>
    </row>
    <row r="98" spans="2:24" x14ac:dyDescent="0.3">
      <c r="B98" s="190"/>
      <c r="C98" s="186"/>
      <c r="D98" s="165" t="s">
        <v>159</v>
      </c>
      <c r="E98" s="26" t="s">
        <v>67</v>
      </c>
      <c r="F98" s="17"/>
      <c r="G98" s="17"/>
      <c r="H98" s="17">
        <f t="shared" si="95"/>
        <v>0</v>
      </c>
      <c r="I98" s="17"/>
      <c r="J98" s="17"/>
      <c r="K98" s="17">
        <f t="shared" si="96"/>
        <v>0</v>
      </c>
      <c r="L98" s="17">
        <f t="shared" si="78"/>
        <v>0</v>
      </c>
      <c r="M98" s="16">
        <f t="shared" si="79"/>
        <v>0</v>
      </c>
      <c r="N98" s="77">
        <f t="shared" si="90"/>
        <v>0</v>
      </c>
      <c r="O98" s="83">
        <f t="shared" si="80"/>
        <v>0</v>
      </c>
      <c r="P98" s="16">
        <f t="shared" si="81"/>
        <v>0</v>
      </c>
      <c r="Q98" s="106">
        <f t="shared" si="82"/>
        <v>0</v>
      </c>
      <c r="R98" s="71"/>
      <c r="S98" s="99"/>
      <c r="T98" s="113">
        <f t="shared" si="97"/>
        <v>0</v>
      </c>
      <c r="U98" s="84">
        <f t="shared" si="98"/>
        <v>0</v>
      </c>
      <c r="V98" s="122">
        <f t="shared" si="99"/>
        <v>0</v>
      </c>
      <c r="W98" s="71"/>
      <c r="X98" s="99"/>
    </row>
    <row r="99" spans="2:24" x14ac:dyDescent="0.3">
      <c r="B99" s="190"/>
      <c r="C99" s="186"/>
      <c r="D99" s="165" t="s">
        <v>160</v>
      </c>
      <c r="E99" s="26" t="s">
        <v>69</v>
      </c>
      <c r="F99" s="17"/>
      <c r="G99" s="17"/>
      <c r="H99" s="17">
        <f t="shared" si="95"/>
        <v>0</v>
      </c>
      <c r="I99" s="17"/>
      <c r="J99" s="17"/>
      <c r="K99" s="17">
        <f t="shared" si="96"/>
        <v>0</v>
      </c>
      <c r="L99" s="17">
        <f t="shared" si="78"/>
        <v>0</v>
      </c>
      <c r="M99" s="16">
        <f t="shared" si="79"/>
        <v>0</v>
      </c>
      <c r="N99" s="77">
        <f t="shared" si="90"/>
        <v>0</v>
      </c>
      <c r="O99" s="83">
        <f t="shared" si="80"/>
        <v>0</v>
      </c>
      <c r="P99" s="16">
        <f t="shared" si="81"/>
        <v>0</v>
      </c>
      <c r="Q99" s="106">
        <f t="shared" si="82"/>
        <v>0</v>
      </c>
      <c r="R99" s="71"/>
      <c r="S99" s="99"/>
      <c r="T99" s="113">
        <f t="shared" si="97"/>
        <v>0</v>
      </c>
      <c r="U99" s="84">
        <f t="shared" si="98"/>
        <v>0</v>
      </c>
      <c r="V99" s="122">
        <f t="shared" si="99"/>
        <v>0</v>
      </c>
      <c r="W99" s="71"/>
      <c r="X99" s="99"/>
    </row>
    <row r="100" spans="2:24" x14ac:dyDescent="0.3">
      <c r="B100" s="190"/>
      <c r="C100" s="186"/>
      <c r="D100" s="165" t="s">
        <v>161</v>
      </c>
      <c r="E100" s="26" t="s">
        <v>71</v>
      </c>
      <c r="F100" s="17"/>
      <c r="G100" s="17"/>
      <c r="H100" s="17">
        <f t="shared" si="95"/>
        <v>0</v>
      </c>
      <c r="I100" s="17"/>
      <c r="J100" s="17"/>
      <c r="K100" s="17">
        <f t="shared" si="96"/>
        <v>0</v>
      </c>
      <c r="L100" s="17">
        <f t="shared" si="78"/>
        <v>0</v>
      </c>
      <c r="M100" s="16">
        <f t="shared" si="79"/>
        <v>0</v>
      </c>
      <c r="N100" s="77">
        <f t="shared" si="90"/>
        <v>0</v>
      </c>
      <c r="O100" s="83">
        <f t="shared" si="80"/>
        <v>0</v>
      </c>
      <c r="P100" s="16">
        <f t="shared" si="81"/>
        <v>0</v>
      </c>
      <c r="Q100" s="106">
        <f t="shared" si="82"/>
        <v>0</v>
      </c>
      <c r="R100" s="71"/>
      <c r="S100" s="99"/>
      <c r="T100" s="113">
        <f t="shared" si="97"/>
        <v>0</v>
      </c>
      <c r="U100" s="84">
        <f t="shared" si="98"/>
        <v>0</v>
      </c>
      <c r="V100" s="122">
        <f t="shared" si="99"/>
        <v>0</v>
      </c>
      <c r="W100" s="71"/>
      <c r="X100" s="99"/>
    </row>
    <row r="101" spans="2:24" x14ac:dyDescent="0.3">
      <c r="B101" s="190"/>
      <c r="C101" s="186"/>
      <c r="D101" s="165" t="s">
        <v>162</v>
      </c>
      <c r="E101" s="26" t="s">
        <v>32</v>
      </c>
      <c r="F101" s="17"/>
      <c r="G101" s="17"/>
      <c r="H101" s="17">
        <f t="shared" si="95"/>
        <v>0</v>
      </c>
      <c r="I101" s="17"/>
      <c r="J101" s="17"/>
      <c r="K101" s="17">
        <f t="shared" si="96"/>
        <v>0</v>
      </c>
      <c r="L101" s="17">
        <f t="shared" si="78"/>
        <v>0</v>
      </c>
      <c r="M101" s="16">
        <f t="shared" si="79"/>
        <v>0</v>
      </c>
      <c r="N101" s="77">
        <f t="shared" si="90"/>
        <v>0</v>
      </c>
      <c r="O101" s="83">
        <f t="shared" si="80"/>
        <v>0</v>
      </c>
      <c r="P101" s="16">
        <f t="shared" si="81"/>
        <v>0</v>
      </c>
      <c r="Q101" s="106">
        <f t="shared" si="82"/>
        <v>0</v>
      </c>
      <c r="R101" s="71"/>
      <c r="S101" s="99"/>
      <c r="T101" s="113">
        <f t="shared" si="97"/>
        <v>0</v>
      </c>
      <c r="U101" s="84">
        <f t="shared" si="98"/>
        <v>0</v>
      </c>
      <c r="V101" s="122">
        <f t="shared" si="99"/>
        <v>0</v>
      </c>
      <c r="W101" s="71"/>
      <c r="X101" s="99"/>
    </row>
    <row r="102" spans="2:24" x14ac:dyDescent="0.3">
      <c r="B102" s="190"/>
      <c r="C102" s="186"/>
      <c r="D102" s="164" t="s">
        <v>163</v>
      </c>
      <c r="E102" s="58" t="s">
        <v>164</v>
      </c>
      <c r="F102" s="59">
        <f t="shared" ref="F102:G102" si="100">SUM(F103:F108)</f>
        <v>0</v>
      </c>
      <c r="G102" s="59">
        <f t="shared" si="100"/>
        <v>0</v>
      </c>
      <c r="H102" s="59">
        <f>SUM(H103:H108)</f>
        <v>0</v>
      </c>
      <c r="I102" s="59">
        <f t="shared" ref="I102:J102" si="101">SUM(I103:I108)</f>
        <v>0</v>
      </c>
      <c r="J102" s="59">
        <f t="shared" si="101"/>
        <v>0</v>
      </c>
      <c r="K102" s="59">
        <f>SUM(K103:K108)</f>
        <v>0</v>
      </c>
      <c r="L102" s="59">
        <f t="shared" si="78"/>
        <v>0</v>
      </c>
      <c r="M102" s="60">
        <f t="shared" si="79"/>
        <v>0</v>
      </c>
      <c r="N102" s="79">
        <f t="shared" si="90"/>
        <v>0</v>
      </c>
      <c r="O102" s="87">
        <f t="shared" si="80"/>
        <v>0</v>
      </c>
      <c r="P102" s="60">
        <f t="shared" si="81"/>
        <v>0</v>
      </c>
      <c r="Q102" s="108">
        <f t="shared" si="82"/>
        <v>0</v>
      </c>
      <c r="R102" s="71"/>
      <c r="S102" s="101"/>
      <c r="T102" s="115">
        <f>SUM(T103:T109)</f>
        <v>0</v>
      </c>
      <c r="U102" s="88">
        <f>SUM(U103:U109)</f>
        <v>0</v>
      </c>
      <c r="V102" s="88">
        <f>SUM(V103:V109)</f>
        <v>0</v>
      </c>
      <c r="W102" s="71"/>
      <c r="X102" s="101">
        <f>SUM(X103:X108)</f>
        <v>0</v>
      </c>
    </row>
    <row r="103" spans="2:24" x14ac:dyDescent="0.3">
      <c r="B103" s="190"/>
      <c r="C103" s="186"/>
      <c r="D103" s="165" t="s">
        <v>165</v>
      </c>
      <c r="E103" s="26" t="s">
        <v>63</v>
      </c>
      <c r="F103" s="17"/>
      <c r="G103" s="17"/>
      <c r="H103" s="17">
        <f t="shared" ref="H103:H108" si="102">+F103+G103</f>
        <v>0</v>
      </c>
      <c r="I103" s="17"/>
      <c r="J103" s="17"/>
      <c r="K103" s="17">
        <f t="shared" ref="K103:K108" si="103">+I103+J103</f>
        <v>0</v>
      </c>
      <c r="L103" s="17">
        <f t="shared" si="78"/>
        <v>0</v>
      </c>
      <c r="M103" s="16">
        <f t="shared" si="79"/>
        <v>0</v>
      </c>
      <c r="N103" s="77">
        <f t="shared" si="90"/>
        <v>0</v>
      </c>
      <c r="O103" s="83">
        <f t="shared" si="80"/>
        <v>0</v>
      </c>
      <c r="P103" s="16">
        <f t="shared" si="81"/>
        <v>0</v>
      </c>
      <c r="Q103" s="106">
        <f t="shared" si="82"/>
        <v>0</v>
      </c>
      <c r="R103" s="71"/>
      <c r="S103" s="99"/>
      <c r="T103" s="113">
        <f t="shared" ref="T103:T108" si="104">+L103</f>
        <v>0</v>
      </c>
      <c r="U103" s="84">
        <f t="shared" ref="U103:U108" si="105">+O103</f>
        <v>0</v>
      </c>
      <c r="V103" s="122">
        <f t="shared" ref="V103:V108" si="106">+T103+U103</f>
        <v>0</v>
      </c>
      <c r="W103" s="71"/>
      <c r="X103" s="99"/>
    </row>
    <row r="104" spans="2:24" x14ac:dyDescent="0.3">
      <c r="B104" s="190"/>
      <c r="C104" s="186"/>
      <c r="D104" s="165" t="s">
        <v>166</v>
      </c>
      <c r="E104" s="26" t="s">
        <v>65</v>
      </c>
      <c r="F104" s="17"/>
      <c r="G104" s="17"/>
      <c r="H104" s="17">
        <f t="shared" si="102"/>
        <v>0</v>
      </c>
      <c r="I104" s="17"/>
      <c r="J104" s="17"/>
      <c r="K104" s="17">
        <f t="shared" si="103"/>
        <v>0</v>
      </c>
      <c r="L104" s="17">
        <f t="shared" si="78"/>
        <v>0</v>
      </c>
      <c r="M104" s="16">
        <f t="shared" si="79"/>
        <v>0</v>
      </c>
      <c r="N104" s="77">
        <f t="shared" si="90"/>
        <v>0</v>
      </c>
      <c r="O104" s="83">
        <f t="shared" si="80"/>
        <v>0</v>
      </c>
      <c r="P104" s="16">
        <f t="shared" si="81"/>
        <v>0</v>
      </c>
      <c r="Q104" s="106">
        <f t="shared" si="82"/>
        <v>0</v>
      </c>
      <c r="R104" s="71"/>
      <c r="S104" s="99"/>
      <c r="T104" s="113">
        <f t="shared" si="104"/>
        <v>0</v>
      </c>
      <c r="U104" s="84">
        <f t="shared" si="105"/>
        <v>0</v>
      </c>
      <c r="V104" s="122">
        <f t="shared" si="106"/>
        <v>0</v>
      </c>
      <c r="W104" s="71"/>
      <c r="X104" s="99"/>
    </row>
    <row r="105" spans="2:24" x14ac:dyDescent="0.3">
      <c r="B105" s="190"/>
      <c r="C105" s="186"/>
      <c r="D105" s="165" t="s">
        <v>167</v>
      </c>
      <c r="E105" s="26" t="s">
        <v>67</v>
      </c>
      <c r="F105" s="17"/>
      <c r="G105" s="17"/>
      <c r="H105" s="17">
        <f t="shared" si="102"/>
        <v>0</v>
      </c>
      <c r="I105" s="17"/>
      <c r="J105" s="17"/>
      <c r="K105" s="17">
        <f t="shared" si="103"/>
        <v>0</v>
      </c>
      <c r="L105" s="17">
        <f t="shared" si="78"/>
        <v>0</v>
      </c>
      <c r="M105" s="16">
        <f t="shared" si="79"/>
        <v>0</v>
      </c>
      <c r="N105" s="77">
        <f t="shared" si="90"/>
        <v>0</v>
      </c>
      <c r="O105" s="83">
        <f t="shared" si="80"/>
        <v>0</v>
      </c>
      <c r="P105" s="16">
        <f t="shared" si="81"/>
        <v>0</v>
      </c>
      <c r="Q105" s="106">
        <f t="shared" si="82"/>
        <v>0</v>
      </c>
      <c r="R105" s="71"/>
      <c r="S105" s="99"/>
      <c r="T105" s="113">
        <f t="shared" si="104"/>
        <v>0</v>
      </c>
      <c r="U105" s="84">
        <f t="shared" si="105"/>
        <v>0</v>
      </c>
      <c r="V105" s="122">
        <f t="shared" si="106"/>
        <v>0</v>
      </c>
      <c r="W105" s="71"/>
      <c r="X105" s="99"/>
    </row>
    <row r="106" spans="2:24" x14ac:dyDescent="0.3">
      <c r="B106" s="190"/>
      <c r="C106" s="186"/>
      <c r="D106" s="165" t="s">
        <v>168</v>
      </c>
      <c r="E106" s="26" t="s">
        <v>69</v>
      </c>
      <c r="F106" s="17"/>
      <c r="G106" s="17"/>
      <c r="H106" s="17">
        <f t="shared" si="102"/>
        <v>0</v>
      </c>
      <c r="I106" s="17"/>
      <c r="J106" s="17"/>
      <c r="K106" s="17">
        <f t="shared" si="103"/>
        <v>0</v>
      </c>
      <c r="L106" s="17">
        <f t="shared" si="78"/>
        <v>0</v>
      </c>
      <c r="M106" s="16">
        <f t="shared" si="79"/>
        <v>0</v>
      </c>
      <c r="N106" s="77">
        <f t="shared" si="90"/>
        <v>0</v>
      </c>
      <c r="O106" s="83">
        <f t="shared" si="80"/>
        <v>0</v>
      </c>
      <c r="P106" s="16">
        <f t="shared" si="81"/>
        <v>0</v>
      </c>
      <c r="Q106" s="106">
        <f t="shared" si="82"/>
        <v>0</v>
      </c>
      <c r="R106" s="71"/>
      <c r="S106" s="99"/>
      <c r="T106" s="113">
        <f t="shared" si="104"/>
        <v>0</v>
      </c>
      <c r="U106" s="84">
        <f t="shared" si="105"/>
        <v>0</v>
      </c>
      <c r="V106" s="122">
        <f t="shared" si="106"/>
        <v>0</v>
      </c>
      <c r="W106" s="71"/>
      <c r="X106" s="99"/>
    </row>
    <row r="107" spans="2:24" x14ac:dyDescent="0.3">
      <c r="B107" s="190"/>
      <c r="C107" s="186"/>
      <c r="D107" s="165" t="s">
        <v>169</v>
      </c>
      <c r="E107" s="26" t="s">
        <v>71</v>
      </c>
      <c r="F107" s="17"/>
      <c r="G107" s="17"/>
      <c r="H107" s="17">
        <f t="shared" si="102"/>
        <v>0</v>
      </c>
      <c r="I107" s="17"/>
      <c r="J107" s="17"/>
      <c r="K107" s="17">
        <f t="shared" si="103"/>
        <v>0</v>
      </c>
      <c r="L107" s="17">
        <f t="shared" si="78"/>
        <v>0</v>
      </c>
      <c r="M107" s="16">
        <f t="shared" si="79"/>
        <v>0</v>
      </c>
      <c r="N107" s="77">
        <f t="shared" si="90"/>
        <v>0</v>
      </c>
      <c r="O107" s="83">
        <f t="shared" si="80"/>
        <v>0</v>
      </c>
      <c r="P107" s="16">
        <f t="shared" si="81"/>
        <v>0</v>
      </c>
      <c r="Q107" s="106">
        <f t="shared" si="82"/>
        <v>0</v>
      </c>
      <c r="R107" s="71"/>
      <c r="S107" s="99"/>
      <c r="T107" s="113">
        <f t="shared" si="104"/>
        <v>0</v>
      </c>
      <c r="U107" s="84">
        <f t="shared" si="105"/>
        <v>0</v>
      </c>
      <c r="V107" s="122">
        <f t="shared" si="106"/>
        <v>0</v>
      </c>
      <c r="W107" s="71"/>
      <c r="X107" s="99"/>
    </row>
    <row r="108" spans="2:24" x14ac:dyDescent="0.3">
      <c r="B108" s="190"/>
      <c r="C108" s="186"/>
      <c r="D108" s="165" t="s">
        <v>170</v>
      </c>
      <c r="E108" s="26" t="s">
        <v>32</v>
      </c>
      <c r="F108" s="17"/>
      <c r="G108" s="17"/>
      <c r="H108" s="17">
        <f t="shared" si="102"/>
        <v>0</v>
      </c>
      <c r="I108" s="17"/>
      <c r="J108" s="17"/>
      <c r="K108" s="17">
        <f t="shared" si="103"/>
        <v>0</v>
      </c>
      <c r="L108" s="17">
        <f t="shared" si="78"/>
        <v>0</v>
      </c>
      <c r="M108" s="16">
        <f t="shared" si="79"/>
        <v>0</v>
      </c>
      <c r="N108" s="77">
        <f t="shared" si="90"/>
        <v>0</v>
      </c>
      <c r="O108" s="83">
        <f t="shared" si="80"/>
        <v>0</v>
      </c>
      <c r="P108" s="16">
        <f t="shared" si="81"/>
        <v>0</v>
      </c>
      <c r="Q108" s="106">
        <f t="shared" si="82"/>
        <v>0</v>
      </c>
      <c r="R108" s="71"/>
      <c r="S108" s="99"/>
      <c r="T108" s="113">
        <f t="shared" si="104"/>
        <v>0</v>
      </c>
      <c r="U108" s="84">
        <f t="shared" si="105"/>
        <v>0</v>
      </c>
      <c r="V108" s="122">
        <f t="shared" si="106"/>
        <v>0</v>
      </c>
      <c r="W108" s="71"/>
      <c r="X108" s="99"/>
    </row>
    <row r="109" spans="2:24" x14ac:dyDescent="0.3">
      <c r="B109" s="190"/>
      <c r="C109" s="186"/>
      <c r="D109" s="166" t="s">
        <v>171</v>
      </c>
      <c r="E109" s="53" t="s">
        <v>172</v>
      </c>
      <c r="F109" s="51"/>
      <c r="G109" s="51"/>
      <c r="H109" s="51">
        <v>0</v>
      </c>
      <c r="I109" s="51"/>
      <c r="J109" s="51"/>
      <c r="K109" s="51">
        <v>0</v>
      </c>
      <c r="L109" s="51">
        <f t="shared" si="78"/>
        <v>0</v>
      </c>
      <c r="M109" s="52">
        <f t="shared" si="79"/>
        <v>0</v>
      </c>
      <c r="N109" s="76">
        <f t="shared" si="90"/>
        <v>0</v>
      </c>
      <c r="O109" s="81">
        <f t="shared" si="80"/>
        <v>0</v>
      </c>
      <c r="P109" s="52">
        <f t="shared" si="81"/>
        <v>0</v>
      </c>
      <c r="Q109" s="105">
        <f t="shared" si="82"/>
        <v>0</v>
      </c>
      <c r="R109" s="73"/>
      <c r="S109" s="98"/>
      <c r="T109" s="112">
        <f t="shared" ref="T109" si="107">+IF(L109&lt;0,L109*-1,L109*-1)</f>
        <v>0</v>
      </c>
      <c r="U109" s="82">
        <f t="shared" ref="U109:V109" si="108">+IF(O109&lt;0,O109*-1,O109*-1)</f>
        <v>0</v>
      </c>
      <c r="V109" s="82">
        <f t="shared" si="108"/>
        <v>0</v>
      </c>
      <c r="W109" s="73"/>
      <c r="X109" s="98">
        <f>+IF(P109&lt;0,P109*-1,P109*-1)</f>
        <v>0</v>
      </c>
    </row>
    <row r="110" spans="2:24" ht="24" x14ac:dyDescent="0.3">
      <c r="B110" s="190"/>
      <c r="C110" s="186"/>
      <c r="D110" s="159" t="s">
        <v>173</v>
      </c>
      <c r="E110" s="64" t="s">
        <v>174</v>
      </c>
      <c r="F110" s="65">
        <f t="shared" ref="F110:G110" si="109">+F111+F118+F125+F132+F139+F147+F154+F161</f>
        <v>0</v>
      </c>
      <c r="G110" s="65">
        <f t="shared" si="109"/>
        <v>0</v>
      </c>
      <c r="H110" s="65">
        <f>+H111+H118+H125+H132+H139+H147+H154+H161</f>
        <v>0</v>
      </c>
      <c r="I110" s="65">
        <f t="shared" ref="I110:J110" si="110">+I111+I118+I125+I132+I139+I147+I154+I161</f>
        <v>0</v>
      </c>
      <c r="J110" s="65">
        <f t="shared" si="110"/>
        <v>0</v>
      </c>
      <c r="K110" s="65">
        <f>+K111+K118+K125+K132+K139+K147+K154+K161</f>
        <v>0</v>
      </c>
      <c r="L110" s="65">
        <f t="shared" si="78"/>
        <v>0</v>
      </c>
      <c r="M110" s="66">
        <f t="shared" si="79"/>
        <v>0</v>
      </c>
      <c r="N110" s="75">
        <f t="shared" si="90"/>
        <v>0</v>
      </c>
      <c r="O110" s="89">
        <f t="shared" si="80"/>
        <v>0</v>
      </c>
      <c r="P110" s="66">
        <f t="shared" si="81"/>
        <v>0</v>
      </c>
      <c r="Q110" s="104">
        <f t="shared" si="82"/>
        <v>0</v>
      </c>
      <c r="R110" s="71"/>
      <c r="S110" s="97"/>
      <c r="T110" s="116">
        <f>+T111+T118+T125+T132+T139+T147+T154+T161</f>
        <v>0</v>
      </c>
      <c r="U110" s="90">
        <f>+U111+U118+U125+U132+U139+U147+U154+U161</f>
        <v>0</v>
      </c>
      <c r="V110" s="90">
        <f>+V111+V118+V125+V132+V139+V147+V154+V161</f>
        <v>0</v>
      </c>
      <c r="W110" s="71"/>
      <c r="X110" s="97">
        <f>+X111+X118+X125+X132+X139+X147+X154+X161</f>
        <v>0</v>
      </c>
    </row>
    <row r="111" spans="2:24" x14ac:dyDescent="0.3">
      <c r="B111" s="190"/>
      <c r="C111" s="186"/>
      <c r="D111" s="160" t="s">
        <v>175</v>
      </c>
      <c r="E111" s="50" t="s">
        <v>176</v>
      </c>
      <c r="F111" s="51">
        <f t="shared" ref="F111:G111" si="111">SUM(F112:F117)</f>
        <v>0</v>
      </c>
      <c r="G111" s="51">
        <f t="shared" si="111"/>
        <v>0</v>
      </c>
      <c r="H111" s="51">
        <f>SUM(H112:H117)</f>
        <v>0</v>
      </c>
      <c r="I111" s="51">
        <f t="shared" ref="I111:J111" si="112">SUM(I112:I117)</f>
        <v>0</v>
      </c>
      <c r="J111" s="51">
        <f t="shared" si="112"/>
        <v>0</v>
      </c>
      <c r="K111" s="51">
        <f>SUM(K112:K117)</f>
        <v>0</v>
      </c>
      <c r="L111" s="51">
        <f t="shared" si="78"/>
        <v>0</v>
      </c>
      <c r="M111" s="52">
        <f t="shared" si="79"/>
        <v>0</v>
      </c>
      <c r="N111" s="76">
        <f t="shared" si="90"/>
        <v>0</v>
      </c>
      <c r="O111" s="81">
        <f t="shared" si="80"/>
        <v>0</v>
      </c>
      <c r="P111" s="52">
        <f t="shared" si="81"/>
        <v>0</v>
      </c>
      <c r="Q111" s="105">
        <f t="shared" si="82"/>
        <v>0</v>
      </c>
      <c r="R111" s="73"/>
      <c r="S111" s="98"/>
      <c r="T111" s="112">
        <f>SUM(T112:T117)</f>
        <v>0</v>
      </c>
      <c r="U111" s="82">
        <f>SUM(U112:U117)</f>
        <v>0</v>
      </c>
      <c r="V111" s="82">
        <f>SUM(V112:V117)</f>
        <v>0</v>
      </c>
      <c r="W111" s="73"/>
      <c r="X111" s="98">
        <f>SUM(X112:X117)</f>
        <v>0</v>
      </c>
    </row>
    <row r="112" spans="2:24" x14ac:dyDescent="0.3">
      <c r="B112" s="190"/>
      <c r="C112" s="186"/>
      <c r="D112" s="161" t="s">
        <v>177</v>
      </c>
      <c r="E112" s="46" t="s">
        <v>63</v>
      </c>
      <c r="F112" s="17"/>
      <c r="G112" s="17"/>
      <c r="H112" s="17">
        <f t="shared" ref="H112:H117" si="113">+F112+G112</f>
        <v>0</v>
      </c>
      <c r="I112" s="17"/>
      <c r="J112" s="17"/>
      <c r="K112" s="17">
        <f t="shared" ref="K112:K117" si="114">+I112+J112</f>
        <v>0</v>
      </c>
      <c r="L112" s="17">
        <f t="shared" si="78"/>
        <v>0</v>
      </c>
      <c r="M112" s="16">
        <f t="shared" si="79"/>
        <v>0</v>
      </c>
      <c r="N112" s="77">
        <f t="shared" si="90"/>
        <v>0</v>
      </c>
      <c r="O112" s="83">
        <f t="shared" si="80"/>
        <v>0</v>
      </c>
      <c r="P112" s="16">
        <f t="shared" si="81"/>
        <v>0</v>
      </c>
      <c r="Q112" s="106">
        <f t="shared" si="82"/>
        <v>0</v>
      </c>
      <c r="R112" s="71"/>
      <c r="S112" s="99"/>
      <c r="T112" s="113">
        <f t="shared" ref="T112:T117" si="115">+L112</f>
        <v>0</v>
      </c>
      <c r="U112" s="84">
        <f t="shared" ref="U112:U117" si="116">+O112</f>
        <v>0</v>
      </c>
      <c r="V112" s="122">
        <f t="shared" ref="V112:V117" si="117">+T112+U112</f>
        <v>0</v>
      </c>
      <c r="W112" s="71"/>
      <c r="X112" s="99"/>
    </row>
    <row r="113" spans="2:24" x14ac:dyDescent="0.3">
      <c r="B113" s="190"/>
      <c r="C113" s="186"/>
      <c r="D113" s="161" t="s">
        <v>178</v>
      </c>
      <c r="E113" s="46" t="s">
        <v>65</v>
      </c>
      <c r="F113" s="17"/>
      <c r="G113" s="17"/>
      <c r="H113" s="17">
        <f t="shared" si="113"/>
        <v>0</v>
      </c>
      <c r="I113" s="17"/>
      <c r="J113" s="17"/>
      <c r="K113" s="17">
        <f t="shared" si="114"/>
        <v>0</v>
      </c>
      <c r="L113" s="17">
        <f t="shared" si="78"/>
        <v>0</v>
      </c>
      <c r="M113" s="16">
        <f t="shared" si="79"/>
        <v>0</v>
      </c>
      <c r="N113" s="77">
        <f t="shared" si="90"/>
        <v>0</v>
      </c>
      <c r="O113" s="83">
        <f t="shared" si="80"/>
        <v>0</v>
      </c>
      <c r="P113" s="16">
        <f t="shared" si="81"/>
        <v>0</v>
      </c>
      <c r="Q113" s="106">
        <f t="shared" si="82"/>
        <v>0</v>
      </c>
      <c r="R113" s="71"/>
      <c r="S113" s="99"/>
      <c r="T113" s="113">
        <f t="shared" si="115"/>
        <v>0</v>
      </c>
      <c r="U113" s="84">
        <f t="shared" si="116"/>
        <v>0</v>
      </c>
      <c r="V113" s="122">
        <f t="shared" si="117"/>
        <v>0</v>
      </c>
      <c r="W113" s="71"/>
      <c r="X113" s="99"/>
    </row>
    <row r="114" spans="2:24" x14ac:dyDescent="0.3">
      <c r="B114" s="190"/>
      <c r="C114" s="186"/>
      <c r="D114" s="161" t="s">
        <v>179</v>
      </c>
      <c r="E114" s="46" t="s">
        <v>67</v>
      </c>
      <c r="F114" s="17"/>
      <c r="G114" s="17"/>
      <c r="H114" s="17">
        <f t="shared" si="113"/>
        <v>0</v>
      </c>
      <c r="I114" s="17"/>
      <c r="J114" s="17"/>
      <c r="K114" s="17">
        <f t="shared" si="114"/>
        <v>0</v>
      </c>
      <c r="L114" s="17">
        <f t="shared" si="78"/>
        <v>0</v>
      </c>
      <c r="M114" s="16">
        <f t="shared" si="79"/>
        <v>0</v>
      </c>
      <c r="N114" s="77">
        <f t="shared" si="90"/>
        <v>0</v>
      </c>
      <c r="O114" s="83">
        <f t="shared" si="80"/>
        <v>0</v>
      </c>
      <c r="P114" s="16">
        <f t="shared" si="81"/>
        <v>0</v>
      </c>
      <c r="Q114" s="106">
        <f t="shared" si="82"/>
        <v>0</v>
      </c>
      <c r="R114" s="71"/>
      <c r="S114" s="99"/>
      <c r="T114" s="113">
        <f t="shared" si="115"/>
        <v>0</v>
      </c>
      <c r="U114" s="84">
        <f t="shared" si="116"/>
        <v>0</v>
      </c>
      <c r="V114" s="122">
        <f t="shared" si="117"/>
        <v>0</v>
      </c>
      <c r="W114" s="71"/>
      <c r="X114" s="99"/>
    </row>
    <row r="115" spans="2:24" x14ac:dyDescent="0.3">
      <c r="B115" s="190"/>
      <c r="C115" s="186"/>
      <c r="D115" s="161" t="s">
        <v>180</v>
      </c>
      <c r="E115" s="46" t="s">
        <v>69</v>
      </c>
      <c r="F115" s="17"/>
      <c r="G115" s="17"/>
      <c r="H115" s="17">
        <f t="shared" si="113"/>
        <v>0</v>
      </c>
      <c r="I115" s="17"/>
      <c r="J115" s="17"/>
      <c r="K115" s="17">
        <f t="shared" si="114"/>
        <v>0</v>
      </c>
      <c r="L115" s="17">
        <f t="shared" si="78"/>
        <v>0</v>
      </c>
      <c r="M115" s="16">
        <f t="shared" si="79"/>
        <v>0</v>
      </c>
      <c r="N115" s="77">
        <f t="shared" si="90"/>
        <v>0</v>
      </c>
      <c r="O115" s="83">
        <f t="shared" si="80"/>
        <v>0</v>
      </c>
      <c r="P115" s="16">
        <f t="shared" si="81"/>
        <v>0</v>
      </c>
      <c r="Q115" s="106">
        <f t="shared" si="82"/>
        <v>0</v>
      </c>
      <c r="R115" s="71"/>
      <c r="S115" s="99"/>
      <c r="T115" s="113">
        <f t="shared" si="115"/>
        <v>0</v>
      </c>
      <c r="U115" s="84">
        <f t="shared" si="116"/>
        <v>0</v>
      </c>
      <c r="V115" s="122">
        <f t="shared" si="117"/>
        <v>0</v>
      </c>
      <c r="W115" s="71"/>
      <c r="X115" s="99"/>
    </row>
    <row r="116" spans="2:24" x14ac:dyDescent="0.3">
      <c r="B116" s="190"/>
      <c r="C116" s="186"/>
      <c r="D116" s="161" t="s">
        <v>181</v>
      </c>
      <c r="E116" s="46" t="s">
        <v>71</v>
      </c>
      <c r="F116" s="17"/>
      <c r="G116" s="17"/>
      <c r="H116" s="17">
        <f t="shared" si="113"/>
        <v>0</v>
      </c>
      <c r="I116" s="17"/>
      <c r="J116" s="17"/>
      <c r="K116" s="17">
        <f t="shared" si="114"/>
        <v>0</v>
      </c>
      <c r="L116" s="17">
        <f t="shared" si="78"/>
        <v>0</v>
      </c>
      <c r="M116" s="16">
        <f t="shared" si="79"/>
        <v>0</v>
      </c>
      <c r="N116" s="77">
        <f t="shared" si="90"/>
        <v>0</v>
      </c>
      <c r="O116" s="83">
        <f t="shared" si="80"/>
        <v>0</v>
      </c>
      <c r="P116" s="16">
        <f t="shared" si="81"/>
        <v>0</v>
      </c>
      <c r="Q116" s="106">
        <f t="shared" si="82"/>
        <v>0</v>
      </c>
      <c r="R116" s="71"/>
      <c r="S116" s="99"/>
      <c r="T116" s="113">
        <f t="shared" si="115"/>
        <v>0</v>
      </c>
      <c r="U116" s="84">
        <f t="shared" si="116"/>
        <v>0</v>
      </c>
      <c r="V116" s="122">
        <f t="shared" si="117"/>
        <v>0</v>
      </c>
      <c r="W116" s="71"/>
      <c r="X116" s="99"/>
    </row>
    <row r="117" spans="2:24" x14ac:dyDescent="0.3">
      <c r="B117" s="190"/>
      <c r="C117" s="186"/>
      <c r="D117" s="161" t="s">
        <v>182</v>
      </c>
      <c r="E117" s="46" t="s">
        <v>32</v>
      </c>
      <c r="F117" s="17"/>
      <c r="G117" s="17"/>
      <c r="H117" s="17">
        <f t="shared" si="113"/>
        <v>0</v>
      </c>
      <c r="I117" s="17"/>
      <c r="J117" s="17"/>
      <c r="K117" s="17">
        <f t="shared" si="114"/>
        <v>0</v>
      </c>
      <c r="L117" s="17">
        <f t="shared" si="78"/>
        <v>0</v>
      </c>
      <c r="M117" s="16">
        <f t="shared" si="79"/>
        <v>0</v>
      </c>
      <c r="N117" s="77">
        <f t="shared" si="90"/>
        <v>0</v>
      </c>
      <c r="O117" s="83">
        <f t="shared" si="80"/>
        <v>0</v>
      </c>
      <c r="P117" s="16">
        <f t="shared" si="81"/>
        <v>0</v>
      </c>
      <c r="Q117" s="106">
        <f t="shared" si="82"/>
        <v>0</v>
      </c>
      <c r="R117" s="71"/>
      <c r="S117" s="99"/>
      <c r="T117" s="113">
        <f t="shared" si="115"/>
        <v>0</v>
      </c>
      <c r="U117" s="84">
        <f t="shared" si="116"/>
        <v>0</v>
      </c>
      <c r="V117" s="122">
        <f t="shared" si="117"/>
        <v>0</v>
      </c>
      <c r="W117" s="71"/>
      <c r="X117" s="99"/>
    </row>
    <row r="118" spans="2:24" ht="24" x14ac:dyDescent="0.3">
      <c r="B118" s="190"/>
      <c r="C118" s="186"/>
      <c r="D118" s="160" t="s">
        <v>183</v>
      </c>
      <c r="E118" s="50" t="s">
        <v>184</v>
      </c>
      <c r="F118" s="51">
        <f t="shared" ref="F118:G118" si="118">SUM(F119:F124)</f>
        <v>0</v>
      </c>
      <c r="G118" s="51">
        <f t="shared" si="118"/>
        <v>0</v>
      </c>
      <c r="H118" s="51">
        <f>SUM(H119:H124)</f>
        <v>0</v>
      </c>
      <c r="I118" s="51">
        <f t="shared" ref="I118:J118" si="119">SUM(I119:I124)</f>
        <v>0</v>
      </c>
      <c r="J118" s="51">
        <f t="shared" si="119"/>
        <v>0</v>
      </c>
      <c r="K118" s="51">
        <f>SUM(K119:K124)</f>
        <v>0</v>
      </c>
      <c r="L118" s="51">
        <f t="shared" si="78"/>
        <v>0</v>
      </c>
      <c r="M118" s="52">
        <f t="shared" si="79"/>
        <v>0</v>
      </c>
      <c r="N118" s="76">
        <f t="shared" si="90"/>
        <v>0</v>
      </c>
      <c r="O118" s="81">
        <f t="shared" si="80"/>
        <v>0</v>
      </c>
      <c r="P118" s="52">
        <f t="shared" si="81"/>
        <v>0</v>
      </c>
      <c r="Q118" s="105">
        <f t="shared" si="82"/>
        <v>0</v>
      </c>
      <c r="R118" s="73"/>
      <c r="S118" s="98"/>
      <c r="T118" s="112">
        <f>SUM(T119:T124)</f>
        <v>0</v>
      </c>
      <c r="U118" s="82">
        <f>SUM(U119:U124)</f>
        <v>0</v>
      </c>
      <c r="V118" s="82">
        <f>SUM(V119:V124)</f>
        <v>0</v>
      </c>
      <c r="W118" s="73"/>
      <c r="X118" s="98">
        <f>SUM(X119:X124)</f>
        <v>0</v>
      </c>
    </row>
    <row r="119" spans="2:24" x14ac:dyDescent="0.3">
      <c r="B119" s="190"/>
      <c r="C119" s="186"/>
      <c r="D119" s="161" t="s">
        <v>185</v>
      </c>
      <c r="E119" s="46" t="s">
        <v>63</v>
      </c>
      <c r="F119" s="17"/>
      <c r="G119" s="17"/>
      <c r="H119" s="17">
        <f t="shared" ref="H119:H124" si="120">+F119+G119</f>
        <v>0</v>
      </c>
      <c r="I119" s="17"/>
      <c r="J119" s="17"/>
      <c r="K119" s="17">
        <f t="shared" ref="K119:K124" si="121">+I119+J119</f>
        <v>0</v>
      </c>
      <c r="L119" s="17">
        <f t="shared" si="78"/>
        <v>0</v>
      </c>
      <c r="M119" s="16">
        <f t="shared" si="79"/>
        <v>0</v>
      </c>
      <c r="N119" s="77">
        <f t="shared" si="90"/>
        <v>0</v>
      </c>
      <c r="O119" s="83">
        <f t="shared" si="80"/>
        <v>0</v>
      </c>
      <c r="P119" s="16">
        <f t="shared" si="81"/>
        <v>0</v>
      </c>
      <c r="Q119" s="106">
        <f t="shared" si="82"/>
        <v>0</v>
      </c>
      <c r="R119" s="71"/>
      <c r="S119" s="99"/>
      <c r="T119" s="113">
        <f t="shared" ref="T119:T124" si="122">+L119</f>
        <v>0</v>
      </c>
      <c r="U119" s="84">
        <f t="shared" ref="U119:U124" si="123">+O119</f>
        <v>0</v>
      </c>
      <c r="V119" s="122">
        <f t="shared" ref="V119:V124" si="124">+T119+U119</f>
        <v>0</v>
      </c>
      <c r="W119" s="71"/>
      <c r="X119" s="99"/>
    </row>
    <row r="120" spans="2:24" x14ac:dyDescent="0.3">
      <c r="B120" s="190"/>
      <c r="C120" s="186"/>
      <c r="D120" s="161" t="s">
        <v>186</v>
      </c>
      <c r="E120" s="46" t="s">
        <v>65</v>
      </c>
      <c r="F120" s="17"/>
      <c r="G120" s="17"/>
      <c r="H120" s="17">
        <f t="shared" si="120"/>
        <v>0</v>
      </c>
      <c r="I120" s="17"/>
      <c r="J120" s="17"/>
      <c r="K120" s="17">
        <f t="shared" si="121"/>
        <v>0</v>
      </c>
      <c r="L120" s="17">
        <f t="shared" si="78"/>
        <v>0</v>
      </c>
      <c r="M120" s="16">
        <f t="shared" si="79"/>
        <v>0</v>
      </c>
      <c r="N120" s="77">
        <f t="shared" si="90"/>
        <v>0</v>
      </c>
      <c r="O120" s="83">
        <f t="shared" si="80"/>
        <v>0</v>
      </c>
      <c r="P120" s="16">
        <f t="shared" si="81"/>
        <v>0</v>
      </c>
      <c r="Q120" s="106">
        <f t="shared" si="82"/>
        <v>0</v>
      </c>
      <c r="R120" s="71"/>
      <c r="S120" s="99"/>
      <c r="T120" s="113">
        <f t="shared" si="122"/>
        <v>0</v>
      </c>
      <c r="U120" s="84">
        <f t="shared" si="123"/>
        <v>0</v>
      </c>
      <c r="V120" s="122">
        <f t="shared" si="124"/>
        <v>0</v>
      </c>
      <c r="W120" s="71"/>
      <c r="X120" s="99"/>
    </row>
    <row r="121" spans="2:24" x14ac:dyDescent="0.3">
      <c r="B121" s="190"/>
      <c r="C121" s="186"/>
      <c r="D121" s="161" t="s">
        <v>187</v>
      </c>
      <c r="E121" s="46" t="s">
        <v>67</v>
      </c>
      <c r="F121" s="17"/>
      <c r="G121" s="17"/>
      <c r="H121" s="17">
        <f t="shared" si="120"/>
        <v>0</v>
      </c>
      <c r="I121" s="17"/>
      <c r="J121" s="17"/>
      <c r="K121" s="17">
        <f t="shared" si="121"/>
        <v>0</v>
      </c>
      <c r="L121" s="17">
        <f t="shared" si="78"/>
        <v>0</v>
      </c>
      <c r="M121" s="16">
        <f t="shared" si="79"/>
        <v>0</v>
      </c>
      <c r="N121" s="77">
        <f t="shared" si="90"/>
        <v>0</v>
      </c>
      <c r="O121" s="83">
        <f t="shared" si="80"/>
        <v>0</v>
      </c>
      <c r="P121" s="16">
        <f t="shared" si="81"/>
        <v>0</v>
      </c>
      <c r="Q121" s="106">
        <f t="shared" si="82"/>
        <v>0</v>
      </c>
      <c r="R121" s="71"/>
      <c r="S121" s="99"/>
      <c r="T121" s="113">
        <f t="shared" si="122"/>
        <v>0</v>
      </c>
      <c r="U121" s="84">
        <f t="shared" si="123"/>
        <v>0</v>
      </c>
      <c r="V121" s="122">
        <f t="shared" si="124"/>
        <v>0</v>
      </c>
      <c r="W121" s="71"/>
      <c r="X121" s="99"/>
    </row>
    <row r="122" spans="2:24" x14ac:dyDescent="0.3">
      <c r="B122" s="190"/>
      <c r="C122" s="186"/>
      <c r="D122" s="161" t="s">
        <v>188</v>
      </c>
      <c r="E122" s="46" t="s">
        <v>69</v>
      </c>
      <c r="F122" s="17"/>
      <c r="G122" s="17"/>
      <c r="H122" s="17">
        <f t="shared" si="120"/>
        <v>0</v>
      </c>
      <c r="I122" s="17"/>
      <c r="J122" s="17"/>
      <c r="K122" s="17">
        <f t="shared" si="121"/>
        <v>0</v>
      </c>
      <c r="L122" s="17">
        <f t="shared" si="78"/>
        <v>0</v>
      </c>
      <c r="M122" s="16">
        <f t="shared" si="79"/>
        <v>0</v>
      </c>
      <c r="N122" s="77">
        <f t="shared" si="90"/>
        <v>0</v>
      </c>
      <c r="O122" s="83">
        <f t="shared" si="80"/>
        <v>0</v>
      </c>
      <c r="P122" s="16">
        <f t="shared" si="81"/>
        <v>0</v>
      </c>
      <c r="Q122" s="106">
        <f t="shared" si="82"/>
        <v>0</v>
      </c>
      <c r="R122" s="71"/>
      <c r="S122" s="99"/>
      <c r="T122" s="113">
        <f t="shared" si="122"/>
        <v>0</v>
      </c>
      <c r="U122" s="84">
        <f t="shared" si="123"/>
        <v>0</v>
      </c>
      <c r="V122" s="122">
        <f t="shared" si="124"/>
        <v>0</v>
      </c>
      <c r="W122" s="71"/>
      <c r="X122" s="99"/>
    </row>
    <row r="123" spans="2:24" x14ac:dyDescent="0.3">
      <c r="B123" s="190"/>
      <c r="C123" s="186"/>
      <c r="D123" s="161" t="s">
        <v>189</v>
      </c>
      <c r="E123" s="46" t="s">
        <v>71</v>
      </c>
      <c r="F123" s="17"/>
      <c r="G123" s="17"/>
      <c r="H123" s="17">
        <f t="shared" si="120"/>
        <v>0</v>
      </c>
      <c r="I123" s="17"/>
      <c r="J123" s="17"/>
      <c r="K123" s="17">
        <f t="shared" si="121"/>
        <v>0</v>
      </c>
      <c r="L123" s="17">
        <f t="shared" si="78"/>
        <v>0</v>
      </c>
      <c r="M123" s="16">
        <f t="shared" si="79"/>
        <v>0</v>
      </c>
      <c r="N123" s="77">
        <f t="shared" si="90"/>
        <v>0</v>
      </c>
      <c r="O123" s="83">
        <f t="shared" si="80"/>
        <v>0</v>
      </c>
      <c r="P123" s="16">
        <f t="shared" si="81"/>
        <v>0</v>
      </c>
      <c r="Q123" s="106">
        <f t="shared" si="82"/>
        <v>0</v>
      </c>
      <c r="R123" s="71"/>
      <c r="S123" s="99"/>
      <c r="T123" s="113">
        <f t="shared" si="122"/>
        <v>0</v>
      </c>
      <c r="U123" s="84">
        <f t="shared" si="123"/>
        <v>0</v>
      </c>
      <c r="V123" s="122">
        <f t="shared" si="124"/>
        <v>0</v>
      </c>
      <c r="W123" s="71"/>
      <c r="X123" s="99"/>
    </row>
    <row r="124" spans="2:24" x14ac:dyDescent="0.3">
      <c r="B124" s="190"/>
      <c r="C124" s="186"/>
      <c r="D124" s="161" t="s">
        <v>190</v>
      </c>
      <c r="E124" s="46" t="s">
        <v>32</v>
      </c>
      <c r="F124" s="17"/>
      <c r="G124" s="17"/>
      <c r="H124" s="17">
        <f t="shared" si="120"/>
        <v>0</v>
      </c>
      <c r="I124" s="17"/>
      <c r="J124" s="17"/>
      <c r="K124" s="17">
        <f t="shared" si="121"/>
        <v>0</v>
      </c>
      <c r="L124" s="17">
        <f t="shared" si="78"/>
        <v>0</v>
      </c>
      <c r="M124" s="16">
        <f t="shared" si="79"/>
        <v>0</v>
      </c>
      <c r="N124" s="77">
        <f t="shared" si="90"/>
        <v>0</v>
      </c>
      <c r="O124" s="83">
        <f t="shared" si="80"/>
        <v>0</v>
      </c>
      <c r="P124" s="16">
        <f t="shared" si="81"/>
        <v>0</v>
      </c>
      <c r="Q124" s="106">
        <f t="shared" si="82"/>
        <v>0</v>
      </c>
      <c r="R124" s="71"/>
      <c r="S124" s="99"/>
      <c r="T124" s="113">
        <f t="shared" si="122"/>
        <v>0</v>
      </c>
      <c r="U124" s="84">
        <f t="shared" si="123"/>
        <v>0</v>
      </c>
      <c r="V124" s="122">
        <f t="shared" si="124"/>
        <v>0</v>
      </c>
      <c r="W124" s="71"/>
      <c r="X124" s="99"/>
    </row>
    <row r="125" spans="2:24" x14ac:dyDescent="0.3">
      <c r="B125" s="190"/>
      <c r="C125" s="186"/>
      <c r="D125" s="160" t="s">
        <v>191</v>
      </c>
      <c r="E125" s="50" t="s">
        <v>192</v>
      </c>
      <c r="F125" s="51">
        <f t="shared" ref="F125:G125" si="125">SUM(F126:F131)</f>
        <v>0</v>
      </c>
      <c r="G125" s="51">
        <f t="shared" si="125"/>
        <v>0</v>
      </c>
      <c r="H125" s="51">
        <f>SUM(H126:H131)</f>
        <v>0</v>
      </c>
      <c r="I125" s="51">
        <f t="shared" ref="I125:J125" si="126">SUM(I126:I131)</f>
        <v>0</v>
      </c>
      <c r="J125" s="51">
        <f t="shared" si="126"/>
        <v>0</v>
      </c>
      <c r="K125" s="51">
        <f>SUM(K126:K131)</f>
        <v>0</v>
      </c>
      <c r="L125" s="51">
        <f t="shared" si="78"/>
        <v>0</v>
      </c>
      <c r="M125" s="52">
        <f t="shared" si="79"/>
        <v>0</v>
      </c>
      <c r="N125" s="76">
        <f t="shared" si="90"/>
        <v>0</v>
      </c>
      <c r="O125" s="81">
        <f t="shared" si="80"/>
        <v>0</v>
      </c>
      <c r="P125" s="52">
        <f t="shared" si="81"/>
        <v>0</v>
      </c>
      <c r="Q125" s="105">
        <f t="shared" si="82"/>
        <v>0</v>
      </c>
      <c r="R125" s="73"/>
      <c r="S125" s="98"/>
      <c r="T125" s="112">
        <f>SUM(T126:T131)</f>
        <v>0</v>
      </c>
      <c r="U125" s="82">
        <f>SUM(U126:U131)</f>
        <v>0</v>
      </c>
      <c r="V125" s="82">
        <f>SUM(V126:V131)</f>
        <v>0</v>
      </c>
      <c r="W125" s="73"/>
      <c r="X125" s="98">
        <f>SUM(X126:X131)</f>
        <v>0</v>
      </c>
    </row>
    <row r="126" spans="2:24" x14ac:dyDescent="0.3">
      <c r="B126" s="190"/>
      <c r="C126" s="186"/>
      <c r="D126" s="161" t="s">
        <v>193</v>
      </c>
      <c r="E126" s="46" t="s">
        <v>63</v>
      </c>
      <c r="F126" s="17"/>
      <c r="G126" s="17"/>
      <c r="H126" s="17">
        <f t="shared" ref="H126:H131" si="127">+F126+G126</f>
        <v>0</v>
      </c>
      <c r="I126" s="17"/>
      <c r="J126" s="17"/>
      <c r="K126" s="17">
        <f t="shared" ref="K126:K131" si="128">+I126+J126</f>
        <v>0</v>
      </c>
      <c r="L126" s="17">
        <f t="shared" si="78"/>
        <v>0</v>
      </c>
      <c r="M126" s="16">
        <f t="shared" si="79"/>
        <v>0</v>
      </c>
      <c r="N126" s="77">
        <f t="shared" si="90"/>
        <v>0</v>
      </c>
      <c r="O126" s="83">
        <f t="shared" si="80"/>
        <v>0</v>
      </c>
      <c r="P126" s="16">
        <f t="shared" si="81"/>
        <v>0</v>
      </c>
      <c r="Q126" s="106">
        <f t="shared" si="82"/>
        <v>0</v>
      </c>
      <c r="R126" s="71"/>
      <c r="S126" s="99"/>
      <c r="T126" s="113">
        <f t="shared" ref="T126:T131" si="129">+L126</f>
        <v>0</v>
      </c>
      <c r="U126" s="84">
        <f t="shared" ref="U126:U131" si="130">+O126</f>
        <v>0</v>
      </c>
      <c r="V126" s="122">
        <f t="shared" ref="V126:V131" si="131">+T126+U126</f>
        <v>0</v>
      </c>
      <c r="W126" s="71"/>
      <c r="X126" s="99"/>
    </row>
    <row r="127" spans="2:24" x14ac:dyDescent="0.3">
      <c r="B127" s="190"/>
      <c r="C127" s="186"/>
      <c r="D127" s="161" t="s">
        <v>194</v>
      </c>
      <c r="E127" s="46" t="s">
        <v>65</v>
      </c>
      <c r="F127" s="17"/>
      <c r="G127" s="17"/>
      <c r="H127" s="17">
        <f t="shared" si="127"/>
        <v>0</v>
      </c>
      <c r="I127" s="17"/>
      <c r="J127" s="17"/>
      <c r="K127" s="17">
        <f t="shared" si="128"/>
        <v>0</v>
      </c>
      <c r="L127" s="17">
        <f t="shared" si="78"/>
        <v>0</v>
      </c>
      <c r="M127" s="16">
        <f t="shared" si="79"/>
        <v>0</v>
      </c>
      <c r="N127" s="77">
        <f t="shared" si="90"/>
        <v>0</v>
      </c>
      <c r="O127" s="83">
        <f t="shared" si="80"/>
        <v>0</v>
      </c>
      <c r="P127" s="16">
        <f t="shared" si="81"/>
        <v>0</v>
      </c>
      <c r="Q127" s="106">
        <f t="shared" si="82"/>
        <v>0</v>
      </c>
      <c r="R127" s="71"/>
      <c r="S127" s="99"/>
      <c r="T127" s="113">
        <f t="shared" si="129"/>
        <v>0</v>
      </c>
      <c r="U127" s="84">
        <f t="shared" si="130"/>
        <v>0</v>
      </c>
      <c r="V127" s="122">
        <f t="shared" si="131"/>
        <v>0</v>
      </c>
      <c r="W127" s="71"/>
      <c r="X127" s="99"/>
    </row>
    <row r="128" spans="2:24" x14ac:dyDescent="0.3">
      <c r="B128" s="190"/>
      <c r="C128" s="186"/>
      <c r="D128" s="161" t="s">
        <v>195</v>
      </c>
      <c r="E128" s="46" t="s">
        <v>67</v>
      </c>
      <c r="F128" s="17"/>
      <c r="G128" s="17"/>
      <c r="H128" s="17">
        <f t="shared" si="127"/>
        <v>0</v>
      </c>
      <c r="I128" s="17"/>
      <c r="J128" s="17"/>
      <c r="K128" s="17">
        <f t="shared" si="128"/>
        <v>0</v>
      </c>
      <c r="L128" s="17">
        <f t="shared" si="78"/>
        <v>0</v>
      </c>
      <c r="M128" s="16">
        <f t="shared" si="79"/>
        <v>0</v>
      </c>
      <c r="N128" s="77">
        <f t="shared" si="90"/>
        <v>0</v>
      </c>
      <c r="O128" s="83">
        <f t="shared" si="80"/>
        <v>0</v>
      </c>
      <c r="P128" s="16">
        <f t="shared" si="81"/>
        <v>0</v>
      </c>
      <c r="Q128" s="106">
        <f t="shared" si="82"/>
        <v>0</v>
      </c>
      <c r="R128" s="71"/>
      <c r="S128" s="99"/>
      <c r="T128" s="113">
        <f t="shared" si="129"/>
        <v>0</v>
      </c>
      <c r="U128" s="84">
        <f t="shared" si="130"/>
        <v>0</v>
      </c>
      <c r="V128" s="122">
        <f t="shared" si="131"/>
        <v>0</v>
      </c>
      <c r="W128" s="71"/>
      <c r="X128" s="99"/>
    </row>
    <row r="129" spans="2:24" x14ac:dyDescent="0.3">
      <c r="B129" s="190"/>
      <c r="C129" s="186"/>
      <c r="D129" s="161" t="s">
        <v>196</v>
      </c>
      <c r="E129" s="46" t="s">
        <v>69</v>
      </c>
      <c r="F129" s="17"/>
      <c r="G129" s="17"/>
      <c r="H129" s="17">
        <f t="shared" si="127"/>
        <v>0</v>
      </c>
      <c r="I129" s="17"/>
      <c r="J129" s="17"/>
      <c r="K129" s="17">
        <f t="shared" si="128"/>
        <v>0</v>
      </c>
      <c r="L129" s="17">
        <f t="shared" si="78"/>
        <v>0</v>
      </c>
      <c r="M129" s="16">
        <f t="shared" si="79"/>
        <v>0</v>
      </c>
      <c r="N129" s="77">
        <f t="shared" si="90"/>
        <v>0</v>
      </c>
      <c r="O129" s="83">
        <f t="shared" si="80"/>
        <v>0</v>
      </c>
      <c r="P129" s="16">
        <f t="shared" si="81"/>
        <v>0</v>
      </c>
      <c r="Q129" s="106">
        <f t="shared" si="82"/>
        <v>0</v>
      </c>
      <c r="R129" s="71"/>
      <c r="S129" s="99"/>
      <c r="T129" s="113">
        <f t="shared" si="129"/>
        <v>0</v>
      </c>
      <c r="U129" s="84">
        <f t="shared" si="130"/>
        <v>0</v>
      </c>
      <c r="V129" s="122">
        <f t="shared" si="131"/>
        <v>0</v>
      </c>
      <c r="W129" s="71"/>
      <c r="X129" s="99"/>
    </row>
    <row r="130" spans="2:24" x14ac:dyDescent="0.3">
      <c r="B130" s="190"/>
      <c r="C130" s="186"/>
      <c r="D130" s="161" t="s">
        <v>197</v>
      </c>
      <c r="E130" s="46" t="s">
        <v>71</v>
      </c>
      <c r="F130" s="17"/>
      <c r="G130" s="17"/>
      <c r="H130" s="17">
        <f t="shared" si="127"/>
        <v>0</v>
      </c>
      <c r="I130" s="17"/>
      <c r="J130" s="17"/>
      <c r="K130" s="17">
        <f t="shared" si="128"/>
        <v>0</v>
      </c>
      <c r="L130" s="17">
        <f t="shared" si="78"/>
        <v>0</v>
      </c>
      <c r="M130" s="16">
        <f t="shared" si="79"/>
        <v>0</v>
      </c>
      <c r="N130" s="77">
        <f t="shared" si="90"/>
        <v>0</v>
      </c>
      <c r="O130" s="83">
        <f t="shared" si="80"/>
        <v>0</v>
      </c>
      <c r="P130" s="16">
        <f t="shared" si="81"/>
        <v>0</v>
      </c>
      <c r="Q130" s="106">
        <f t="shared" si="82"/>
        <v>0</v>
      </c>
      <c r="R130" s="71"/>
      <c r="S130" s="99"/>
      <c r="T130" s="113">
        <f t="shared" si="129"/>
        <v>0</v>
      </c>
      <c r="U130" s="84">
        <f t="shared" si="130"/>
        <v>0</v>
      </c>
      <c r="V130" s="122">
        <f t="shared" si="131"/>
        <v>0</v>
      </c>
      <c r="W130" s="71"/>
      <c r="X130" s="99"/>
    </row>
    <row r="131" spans="2:24" x14ac:dyDescent="0.3">
      <c r="B131" s="190"/>
      <c r="C131" s="186"/>
      <c r="D131" s="161" t="s">
        <v>198</v>
      </c>
      <c r="E131" s="46" t="s">
        <v>32</v>
      </c>
      <c r="F131" s="17"/>
      <c r="G131" s="17"/>
      <c r="H131" s="17">
        <f t="shared" si="127"/>
        <v>0</v>
      </c>
      <c r="I131" s="17"/>
      <c r="J131" s="17"/>
      <c r="K131" s="17">
        <f t="shared" si="128"/>
        <v>0</v>
      </c>
      <c r="L131" s="17">
        <f t="shared" si="78"/>
        <v>0</v>
      </c>
      <c r="M131" s="16">
        <f t="shared" si="79"/>
        <v>0</v>
      </c>
      <c r="N131" s="77">
        <f t="shared" si="90"/>
        <v>0</v>
      </c>
      <c r="O131" s="83">
        <f t="shared" si="80"/>
        <v>0</v>
      </c>
      <c r="P131" s="16">
        <f t="shared" si="81"/>
        <v>0</v>
      </c>
      <c r="Q131" s="106">
        <f t="shared" si="82"/>
        <v>0</v>
      </c>
      <c r="R131" s="71"/>
      <c r="S131" s="99"/>
      <c r="T131" s="113">
        <f t="shared" si="129"/>
        <v>0</v>
      </c>
      <c r="U131" s="84">
        <f t="shared" si="130"/>
        <v>0</v>
      </c>
      <c r="V131" s="122">
        <f t="shared" si="131"/>
        <v>0</v>
      </c>
      <c r="W131" s="71"/>
      <c r="X131" s="99"/>
    </row>
    <row r="132" spans="2:24" x14ac:dyDescent="0.3">
      <c r="B132" s="190"/>
      <c r="C132" s="186"/>
      <c r="D132" s="160" t="s">
        <v>199</v>
      </c>
      <c r="E132" s="50" t="s">
        <v>200</v>
      </c>
      <c r="F132" s="51">
        <f t="shared" ref="F132:G132" si="132">SUM(F133:F138)</f>
        <v>0</v>
      </c>
      <c r="G132" s="51">
        <f t="shared" si="132"/>
        <v>0</v>
      </c>
      <c r="H132" s="51">
        <f>SUM(H133:H138)</f>
        <v>0</v>
      </c>
      <c r="I132" s="51">
        <f t="shared" ref="I132:J132" si="133">SUM(I133:I138)</f>
        <v>0</v>
      </c>
      <c r="J132" s="51">
        <f t="shared" si="133"/>
        <v>0</v>
      </c>
      <c r="K132" s="51">
        <f>SUM(K133:K138)</f>
        <v>0</v>
      </c>
      <c r="L132" s="51">
        <f t="shared" si="78"/>
        <v>0</v>
      </c>
      <c r="M132" s="52">
        <f t="shared" si="79"/>
        <v>0</v>
      </c>
      <c r="N132" s="76">
        <f t="shared" si="90"/>
        <v>0</v>
      </c>
      <c r="O132" s="81">
        <f t="shared" si="80"/>
        <v>0</v>
      </c>
      <c r="P132" s="52">
        <f t="shared" si="81"/>
        <v>0</v>
      </c>
      <c r="Q132" s="105">
        <f t="shared" si="82"/>
        <v>0</v>
      </c>
      <c r="R132" s="73"/>
      <c r="S132" s="98"/>
      <c r="T132" s="112">
        <f>SUM(T133:T138)</f>
        <v>0</v>
      </c>
      <c r="U132" s="82">
        <f>SUM(U133:U138)</f>
        <v>0</v>
      </c>
      <c r="V132" s="82">
        <f>SUM(V133:V138)</f>
        <v>0</v>
      </c>
      <c r="W132" s="73"/>
      <c r="X132" s="98">
        <f>SUM(X133:X138)</f>
        <v>0</v>
      </c>
    </row>
    <row r="133" spans="2:24" x14ac:dyDescent="0.3">
      <c r="B133" s="190"/>
      <c r="C133" s="186"/>
      <c r="D133" s="161" t="s">
        <v>201</v>
      </c>
      <c r="E133" s="46" t="s">
        <v>63</v>
      </c>
      <c r="F133" s="17"/>
      <c r="G133" s="17"/>
      <c r="H133" s="17">
        <f t="shared" ref="H133:H138" si="134">+F133+G133</f>
        <v>0</v>
      </c>
      <c r="I133" s="17"/>
      <c r="J133" s="17"/>
      <c r="K133" s="17">
        <f t="shared" ref="K133:K138" si="135">+I133+J133</f>
        <v>0</v>
      </c>
      <c r="L133" s="17">
        <f t="shared" si="78"/>
        <v>0</v>
      </c>
      <c r="M133" s="16">
        <f t="shared" si="79"/>
        <v>0</v>
      </c>
      <c r="N133" s="77">
        <f t="shared" si="90"/>
        <v>0</v>
      </c>
      <c r="O133" s="83">
        <f t="shared" si="80"/>
        <v>0</v>
      </c>
      <c r="P133" s="16">
        <f t="shared" si="81"/>
        <v>0</v>
      </c>
      <c r="Q133" s="106">
        <f t="shared" si="82"/>
        <v>0</v>
      </c>
      <c r="R133" s="71"/>
      <c r="S133" s="99"/>
      <c r="T133" s="113">
        <f t="shared" ref="T133:T138" si="136">+L133</f>
        <v>0</v>
      </c>
      <c r="U133" s="84">
        <f t="shared" ref="U133:U138" si="137">+O133</f>
        <v>0</v>
      </c>
      <c r="V133" s="122">
        <f t="shared" ref="V133:V138" si="138">+T133+U133</f>
        <v>0</v>
      </c>
      <c r="W133" s="71"/>
      <c r="X133" s="99"/>
    </row>
    <row r="134" spans="2:24" x14ac:dyDescent="0.3">
      <c r="B134" s="190"/>
      <c r="C134" s="186"/>
      <c r="D134" s="161" t="s">
        <v>202</v>
      </c>
      <c r="E134" s="46" t="s">
        <v>65</v>
      </c>
      <c r="F134" s="17"/>
      <c r="G134" s="17"/>
      <c r="H134" s="17">
        <f t="shared" si="134"/>
        <v>0</v>
      </c>
      <c r="I134" s="17"/>
      <c r="J134" s="17"/>
      <c r="K134" s="17">
        <f t="shared" si="135"/>
        <v>0</v>
      </c>
      <c r="L134" s="17">
        <f t="shared" si="78"/>
        <v>0</v>
      </c>
      <c r="M134" s="16">
        <f t="shared" si="79"/>
        <v>0</v>
      </c>
      <c r="N134" s="77">
        <f t="shared" si="90"/>
        <v>0</v>
      </c>
      <c r="O134" s="83">
        <f t="shared" si="80"/>
        <v>0</v>
      </c>
      <c r="P134" s="16">
        <f t="shared" si="81"/>
        <v>0</v>
      </c>
      <c r="Q134" s="106">
        <f t="shared" si="82"/>
        <v>0</v>
      </c>
      <c r="R134" s="71"/>
      <c r="S134" s="99"/>
      <c r="T134" s="113">
        <f t="shared" si="136"/>
        <v>0</v>
      </c>
      <c r="U134" s="84">
        <f t="shared" si="137"/>
        <v>0</v>
      </c>
      <c r="V134" s="122">
        <f t="shared" si="138"/>
        <v>0</v>
      </c>
      <c r="W134" s="71"/>
      <c r="X134" s="99"/>
    </row>
    <row r="135" spans="2:24" x14ac:dyDescent="0.3">
      <c r="B135" s="190"/>
      <c r="C135" s="186"/>
      <c r="D135" s="161" t="s">
        <v>203</v>
      </c>
      <c r="E135" s="46" t="s">
        <v>67</v>
      </c>
      <c r="F135" s="17"/>
      <c r="G135" s="17"/>
      <c r="H135" s="17">
        <f t="shared" si="134"/>
        <v>0</v>
      </c>
      <c r="I135" s="17"/>
      <c r="J135" s="17"/>
      <c r="K135" s="17">
        <f t="shared" si="135"/>
        <v>0</v>
      </c>
      <c r="L135" s="17">
        <f t="shared" si="78"/>
        <v>0</v>
      </c>
      <c r="M135" s="16">
        <f t="shared" si="79"/>
        <v>0</v>
      </c>
      <c r="N135" s="77">
        <f t="shared" si="90"/>
        <v>0</v>
      </c>
      <c r="O135" s="83">
        <f t="shared" si="80"/>
        <v>0</v>
      </c>
      <c r="P135" s="16">
        <f t="shared" si="81"/>
        <v>0</v>
      </c>
      <c r="Q135" s="106">
        <f t="shared" si="82"/>
        <v>0</v>
      </c>
      <c r="R135" s="71"/>
      <c r="S135" s="99"/>
      <c r="T135" s="113">
        <f t="shared" si="136"/>
        <v>0</v>
      </c>
      <c r="U135" s="84">
        <f t="shared" si="137"/>
        <v>0</v>
      </c>
      <c r="V135" s="122">
        <f t="shared" si="138"/>
        <v>0</v>
      </c>
      <c r="W135" s="71"/>
      <c r="X135" s="99"/>
    </row>
    <row r="136" spans="2:24" x14ac:dyDescent="0.3">
      <c r="B136" s="190"/>
      <c r="C136" s="186"/>
      <c r="D136" s="161" t="s">
        <v>204</v>
      </c>
      <c r="E136" s="46" t="s">
        <v>69</v>
      </c>
      <c r="F136" s="17"/>
      <c r="G136" s="17"/>
      <c r="H136" s="17">
        <f t="shared" si="134"/>
        <v>0</v>
      </c>
      <c r="I136" s="17"/>
      <c r="J136" s="17"/>
      <c r="K136" s="17">
        <f t="shared" si="135"/>
        <v>0</v>
      </c>
      <c r="L136" s="17">
        <f t="shared" si="78"/>
        <v>0</v>
      </c>
      <c r="M136" s="16">
        <f t="shared" si="79"/>
        <v>0</v>
      </c>
      <c r="N136" s="77">
        <f t="shared" si="90"/>
        <v>0</v>
      </c>
      <c r="O136" s="83">
        <f t="shared" si="80"/>
        <v>0</v>
      </c>
      <c r="P136" s="16">
        <f t="shared" si="81"/>
        <v>0</v>
      </c>
      <c r="Q136" s="106">
        <f t="shared" si="82"/>
        <v>0</v>
      </c>
      <c r="R136" s="71"/>
      <c r="S136" s="99"/>
      <c r="T136" s="113">
        <f t="shared" si="136"/>
        <v>0</v>
      </c>
      <c r="U136" s="84">
        <f t="shared" si="137"/>
        <v>0</v>
      </c>
      <c r="V136" s="122">
        <f t="shared" si="138"/>
        <v>0</v>
      </c>
      <c r="W136" s="71"/>
      <c r="X136" s="99"/>
    </row>
    <row r="137" spans="2:24" x14ac:dyDescent="0.3">
      <c r="B137" s="190"/>
      <c r="C137" s="186"/>
      <c r="D137" s="161" t="s">
        <v>205</v>
      </c>
      <c r="E137" s="46" t="s">
        <v>71</v>
      </c>
      <c r="F137" s="17"/>
      <c r="G137" s="17"/>
      <c r="H137" s="17">
        <f t="shared" si="134"/>
        <v>0</v>
      </c>
      <c r="I137" s="17"/>
      <c r="J137" s="17"/>
      <c r="K137" s="17">
        <f t="shared" si="135"/>
        <v>0</v>
      </c>
      <c r="L137" s="17">
        <f t="shared" si="78"/>
        <v>0</v>
      </c>
      <c r="M137" s="16">
        <f t="shared" si="79"/>
        <v>0</v>
      </c>
      <c r="N137" s="77">
        <f t="shared" si="90"/>
        <v>0</v>
      </c>
      <c r="O137" s="83">
        <f t="shared" si="80"/>
        <v>0</v>
      </c>
      <c r="P137" s="16">
        <f t="shared" si="81"/>
        <v>0</v>
      </c>
      <c r="Q137" s="106">
        <f t="shared" si="82"/>
        <v>0</v>
      </c>
      <c r="R137" s="71"/>
      <c r="S137" s="99"/>
      <c r="T137" s="113">
        <f t="shared" si="136"/>
        <v>0</v>
      </c>
      <c r="U137" s="84">
        <f t="shared" si="137"/>
        <v>0</v>
      </c>
      <c r="V137" s="122">
        <f t="shared" si="138"/>
        <v>0</v>
      </c>
      <c r="W137" s="71"/>
      <c r="X137" s="99"/>
    </row>
    <row r="138" spans="2:24" x14ac:dyDescent="0.3">
      <c r="B138" s="190"/>
      <c r="C138" s="186"/>
      <c r="D138" s="161" t="s">
        <v>206</v>
      </c>
      <c r="E138" s="46" t="s">
        <v>32</v>
      </c>
      <c r="F138" s="17"/>
      <c r="G138" s="17"/>
      <c r="H138" s="17">
        <f t="shared" si="134"/>
        <v>0</v>
      </c>
      <c r="I138" s="17"/>
      <c r="J138" s="17"/>
      <c r="K138" s="17">
        <f t="shared" si="135"/>
        <v>0</v>
      </c>
      <c r="L138" s="17">
        <f t="shared" si="78"/>
        <v>0</v>
      </c>
      <c r="M138" s="16">
        <f t="shared" si="79"/>
        <v>0</v>
      </c>
      <c r="N138" s="77">
        <f t="shared" si="90"/>
        <v>0</v>
      </c>
      <c r="O138" s="83">
        <f t="shared" si="80"/>
        <v>0</v>
      </c>
      <c r="P138" s="16">
        <f t="shared" si="81"/>
        <v>0</v>
      </c>
      <c r="Q138" s="106">
        <f t="shared" si="82"/>
        <v>0</v>
      </c>
      <c r="R138" s="71"/>
      <c r="S138" s="99"/>
      <c r="T138" s="113">
        <f t="shared" si="136"/>
        <v>0</v>
      </c>
      <c r="U138" s="84">
        <f t="shared" si="137"/>
        <v>0</v>
      </c>
      <c r="V138" s="122">
        <f t="shared" si="138"/>
        <v>0</v>
      </c>
      <c r="W138" s="71"/>
      <c r="X138" s="99"/>
    </row>
    <row r="139" spans="2:24" x14ac:dyDescent="0.3">
      <c r="B139" s="190"/>
      <c r="C139" s="186"/>
      <c r="D139" s="160" t="s">
        <v>207</v>
      </c>
      <c r="E139" s="50" t="s">
        <v>208</v>
      </c>
      <c r="F139" s="51">
        <f t="shared" ref="F139:G139" si="139">SUM(F140:F146)</f>
        <v>0</v>
      </c>
      <c r="G139" s="51">
        <f t="shared" si="139"/>
        <v>0</v>
      </c>
      <c r="H139" s="51">
        <f>SUM(H140:H146)</f>
        <v>0</v>
      </c>
      <c r="I139" s="51">
        <f t="shared" ref="I139:J139" si="140">SUM(I140:I146)</f>
        <v>0</v>
      </c>
      <c r="J139" s="51">
        <f t="shared" si="140"/>
        <v>0</v>
      </c>
      <c r="K139" s="51">
        <f>SUM(K140:K146)</f>
        <v>0</v>
      </c>
      <c r="L139" s="51">
        <f t="shared" si="78"/>
        <v>0</v>
      </c>
      <c r="M139" s="52">
        <f t="shared" si="79"/>
        <v>0</v>
      </c>
      <c r="N139" s="76">
        <f t="shared" si="90"/>
        <v>0</v>
      </c>
      <c r="O139" s="81">
        <f t="shared" si="80"/>
        <v>0</v>
      </c>
      <c r="P139" s="52">
        <f t="shared" si="81"/>
        <v>0</v>
      </c>
      <c r="Q139" s="105">
        <f t="shared" si="82"/>
        <v>0</v>
      </c>
      <c r="R139" s="73"/>
      <c r="S139" s="98"/>
      <c r="T139" s="112">
        <f>SUM(T140:T146)</f>
        <v>0</v>
      </c>
      <c r="U139" s="82">
        <f>SUM(U140:U145)</f>
        <v>0</v>
      </c>
      <c r="V139" s="82">
        <f>SUM(V140:V145)</f>
        <v>0</v>
      </c>
      <c r="W139" s="73"/>
      <c r="X139" s="98">
        <f>SUM(X140:X145)</f>
        <v>0</v>
      </c>
    </row>
    <row r="140" spans="2:24" x14ac:dyDescent="0.3">
      <c r="B140" s="190"/>
      <c r="C140" s="186"/>
      <c r="D140" s="161" t="s">
        <v>209</v>
      </c>
      <c r="E140" s="46" t="s">
        <v>63</v>
      </c>
      <c r="F140" s="17"/>
      <c r="G140" s="17"/>
      <c r="H140" s="17">
        <f t="shared" ref="H140:H146" si="141">+F140+G140</f>
        <v>0</v>
      </c>
      <c r="I140" s="17"/>
      <c r="J140" s="17"/>
      <c r="K140" s="17">
        <f t="shared" ref="K140:K146" si="142">+I140+J140</f>
        <v>0</v>
      </c>
      <c r="L140" s="17">
        <f t="shared" si="78"/>
        <v>0</v>
      </c>
      <c r="M140" s="16">
        <f t="shared" si="79"/>
        <v>0</v>
      </c>
      <c r="N140" s="77">
        <f t="shared" si="90"/>
        <v>0</v>
      </c>
      <c r="O140" s="83">
        <f t="shared" si="80"/>
        <v>0</v>
      </c>
      <c r="P140" s="16">
        <f t="shared" si="81"/>
        <v>0</v>
      </c>
      <c r="Q140" s="106">
        <f t="shared" si="82"/>
        <v>0</v>
      </c>
      <c r="R140" s="71"/>
      <c r="S140" s="99"/>
      <c r="T140" s="113">
        <f t="shared" ref="T140:T146" si="143">+L140</f>
        <v>0</v>
      </c>
      <c r="U140" s="84">
        <f t="shared" ref="U140:U146" si="144">+O140</f>
        <v>0</v>
      </c>
      <c r="V140" s="122">
        <f t="shared" ref="V140:V146" si="145">+T140+U140</f>
        <v>0</v>
      </c>
      <c r="W140" s="71"/>
      <c r="X140" s="99"/>
    </row>
    <row r="141" spans="2:24" x14ac:dyDescent="0.3">
      <c r="B141" s="190"/>
      <c r="C141" s="186"/>
      <c r="D141" s="161" t="s">
        <v>210</v>
      </c>
      <c r="E141" s="46" t="s">
        <v>65</v>
      </c>
      <c r="F141" s="17"/>
      <c r="G141" s="17"/>
      <c r="H141" s="17">
        <f t="shared" si="141"/>
        <v>0</v>
      </c>
      <c r="I141" s="17"/>
      <c r="J141" s="17"/>
      <c r="K141" s="17">
        <f t="shared" si="142"/>
        <v>0</v>
      </c>
      <c r="L141" s="17">
        <f t="shared" si="78"/>
        <v>0</v>
      </c>
      <c r="M141" s="16">
        <f t="shared" si="79"/>
        <v>0</v>
      </c>
      <c r="N141" s="77">
        <f t="shared" si="90"/>
        <v>0</v>
      </c>
      <c r="O141" s="83">
        <f t="shared" si="80"/>
        <v>0</v>
      </c>
      <c r="P141" s="16">
        <f t="shared" si="81"/>
        <v>0</v>
      </c>
      <c r="Q141" s="106">
        <f t="shared" si="82"/>
        <v>0</v>
      </c>
      <c r="R141" s="71"/>
      <c r="S141" s="99"/>
      <c r="T141" s="113">
        <f t="shared" si="143"/>
        <v>0</v>
      </c>
      <c r="U141" s="84">
        <f t="shared" si="144"/>
        <v>0</v>
      </c>
      <c r="V141" s="122">
        <f t="shared" si="145"/>
        <v>0</v>
      </c>
      <c r="W141" s="71"/>
      <c r="X141" s="99"/>
    </row>
    <row r="142" spans="2:24" x14ac:dyDescent="0.3">
      <c r="B142" s="190"/>
      <c r="C142" s="186"/>
      <c r="D142" s="161" t="s">
        <v>211</v>
      </c>
      <c r="E142" s="46" t="s">
        <v>67</v>
      </c>
      <c r="F142" s="17"/>
      <c r="G142" s="17"/>
      <c r="H142" s="17">
        <f t="shared" si="141"/>
        <v>0</v>
      </c>
      <c r="I142" s="17"/>
      <c r="J142" s="17"/>
      <c r="K142" s="17">
        <f t="shared" si="142"/>
        <v>0</v>
      </c>
      <c r="L142" s="17">
        <f t="shared" si="78"/>
        <v>0</v>
      </c>
      <c r="M142" s="16">
        <f t="shared" si="79"/>
        <v>0</v>
      </c>
      <c r="N142" s="77">
        <f t="shared" si="90"/>
        <v>0</v>
      </c>
      <c r="O142" s="83">
        <f t="shared" si="80"/>
        <v>0</v>
      </c>
      <c r="P142" s="16">
        <f t="shared" si="81"/>
        <v>0</v>
      </c>
      <c r="Q142" s="106">
        <f t="shared" si="82"/>
        <v>0</v>
      </c>
      <c r="R142" s="71"/>
      <c r="S142" s="99"/>
      <c r="T142" s="113">
        <f t="shared" si="143"/>
        <v>0</v>
      </c>
      <c r="U142" s="84">
        <f t="shared" si="144"/>
        <v>0</v>
      </c>
      <c r="V142" s="122">
        <f t="shared" si="145"/>
        <v>0</v>
      </c>
      <c r="W142" s="71"/>
      <c r="X142" s="99"/>
    </row>
    <row r="143" spans="2:24" x14ac:dyDescent="0.3">
      <c r="B143" s="190"/>
      <c r="C143" s="186"/>
      <c r="D143" s="161" t="s">
        <v>212</v>
      </c>
      <c r="E143" s="46" t="s">
        <v>69</v>
      </c>
      <c r="F143" s="17"/>
      <c r="G143" s="17"/>
      <c r="H143" s="17">
        <f t="shared" si="141"/>
        <v>0</v>
      </c>
      <c r="I143" s="17"/>
      <c r="J143" s="17"/>
      <c r="K143" s="17">
        <f t="shared" si="142"/>
        <v>0</v>
      </c>
      <c r="L143" s="17">
        <f t="shared" si="78"/>
        <v>0</v>
      </c>
      <c r="M143" s="16">
        <f t="shared" si="79"/>
        <v>0</v>
      </c>
      <c r="N143" s="77">
        <f t="shared" si="90"/>
        <v>0</v>
      </c>
      <c r="O143" s="83">
        <f t="shared" si="80"/>
        <v>0</v>
      </c>
      <c r="P143" s="16">
        <f t="shared" si="81"/>
        <v>0</v>
      </c>
      <c r="Q143" s="106">
        <f t="shared" si="82"/>
        <v>0</v>
      </c>
      <c r="R143" s="71"/>
      <c r="S143" s="99"/>
      <c r="T143" s="113">
        <f t="shared" si="143"/>
        <v>0</v>
      </c>
      <c r="U143" s="84">
        <f t="shared" si="144"/>
        <v>0</v>
      </c>
      <c r="V143" s="122">
        <f t="shared" si="145"/>
        <v>0</v>
      </c>
      <c r="W143" s="71"/>
      <c r="X143" s="99"/>
    </row>
    <row r="144" spans="2:24" x14ac:dyDescent="0.3">
      <c r="B144" s="190"/>
      <c r="C144" s="186"/>
      <c r="D144" s="161" t="s">
        <v>213</v>
      </c>
      <c r="E144" s="46" t="s">
        <v>71</v>
      </c>
      <c r="F144" s="17"/>
      <c r="G144" s="17"/>
      <c r="H144" s="17">
        <f t="shared" si="141"/>
        <v>0</v>
      </c>
      <c r="I144" s="17"/>
      <c r="J144" s="17"/>
      <c r="K144" s="17">
        <f t="shared" si="142"/>
        <v>0</v>
      </c>
      <c r="L144" s="17">
        <f t="shared" si="78"/>
        <v>0</v>
      </c>
      <c r="M144" s="16">
        <f t="shared" si="79"/>
        <v>0</v>
      </c>
      <c r="N144" s="77">
        <f t="shared" si="90"/>
        <v>0</v>
      </c>
      <c r="O144" s="83">
        <f t="shared" si="80"/>
        <v>0</v>
      </c>
      <c r="P144" s="16">
        <f t="shared" si="81"/>
        <v>0</v>
      </c>
      <c r="Q144" s="106">
        <f t="shared" si="82"/>
        <v>0</v>
      </c>
      <c r="R144" s="71"/>
      <c r="S144" s="99"/>
      <c r="T144" s="113">
        <f t="shared" si="143"/>
        <v>0</v>
      </c>
      <c r="U144" s="84">
        <f t="shared" si="144"/>
        <v>0</v>
      </c>
      <c r="V144" s="122">
        <f t="shared" si="145"/>
        <v>0</v>
      </c>
      <c r="W144" s="71"/>
      <c r="X144" s="99"/>
    </row>
    <row r="145" spans="2:24" x14ac:dyDescent="0.3">
      <c r="B145" s="190"/>
      <c r="C145" s="186"/>
      <c r="D145" s="161" t="s">
        <v>214</v>
      </c>
      <c r="E145" s="46" t="s">
        <v>215</v>
      </c>
      <c r="F145" s="17"/>
      <c r="G145" s="17"/>
      <c r="H145" s="17">
        <f t="shared" si="141"/>
        <v>0</v>
      </c>
      <c r="I145" s="17"/>
      <c r="J145" s="17"/>
      <c r="K145" s="17">
        <f t="shared" si="142"/>
        <v>0</v>
      </c>
      <c r="L145" s="17">
        <f t="shared" si="78"/>
        <v>0</v>
      </c>
      <c r="M145" s="16">
        <f t="shared" si="79"/>
        <v>0</v>
      </c>
      <c r="N145" s="77">
        <f t="shared" si="90"/>
        <v>0</v>
      </c>
      <c r="O145" s="83">
        <f t="shared" si="80"/>
        <v>0</v>
      </c>
      <c r="P145" s="16">
        <f t="shared" si="81"/>
        <v>0</v>
      </c>
      <c r="Q145" s="106">
        <f t="shared" si="82"/>
        <v>0</v>
      </c>
      <c r="R145" s="71"/>
      <c r="S145" s="99"/>
      <c r="T145" s="113">
        <f t="shared" si="143"/>
        <v>0</v>
      </c>
      <c r="U145" s="84">
        <f t="shared" si="144"/>
        <v>0</v>
      </c>
      <c r="V145" s="122">
        <f t="shared" si="145"/>
        <v>0</v>
      </c>
      <c r="W145" s="71"/>
      <c r="X145" s="99"/>
    </row>
    <row r="146" spans="2:24" x14ac:dyDescent="0.3">
      <c r="B146" s="190"/>
      <c r="C146" s="186"/>
      <c r="D146" s="161" t="s">
        <v>216</v>
      </c>
      <c r="E146" s="46" t="s">
        <v>32</v>
      </c>
      <c r="F146" s="17"/>
      <c r="G146" s="17"/>
      <c r="H146" s="17">
        <f t="shared" si="141"/>
        <v>0</v>
      </c>
      <c r="I146" s="17"/>
      <c r="J146" s="17"/>
      <c r="K146" s="17">
        <f t="shared" si="142"/>
        <v>0</v>
      </c>
      <c r="L146" s="17">
        <f t="shared" si="78"/>
        <v>0</v>
      </c>
      <c r="M146" s="16">
        <f t="shared" si="79"/>
        <v>0</v>
      </c>
      <c r="N146" s="77">
        <f t="shared" si="90"/>
        <v>0</v>
      </c>
      <c r="O146" s="83">
        <f t="shared" si="80"/>
        <v>0</v>
      </c>
      <c r="P146" s="16">
        <f t="shared" si="81"/>
        <v>0</v>
      </c>
      <c r="Q146" s="106">
        <f t="shared" si="82"/>
        <v>0</v>
      </c>
      <c r="R146" s="71"/>
      <c r="S146" s="99"/>
      <c r="T146" s="113">
        <f t="shared" si="143"/>
        <v>0</v>
      </c>
      <c r="U146" s="84">
        <f t="shared" si="144"/>
        <v>0</v>
      </c>
      <c r="V146" s="122">
        <f t="shared" si="145"/>
        <v>0</v>
      </c>
      <c r="W146" s="71"/>
      <c r="X146" s="99"/>
    </row>
    <row r="147" spans="2:24" x14ac:dyDescent="0.3">
      <c r="B147" s="190"/>
      <c r="C147" s="186"/>
      <c r="D147" s="160" t="s">
        <v>217</v>
      </c>
      <c r="E147" s="50" t="s">
        <v>218</v>
      </c>
      <c r="F147" s="51">
        <f t="shared" ref="F147:G147" si="146">SUM(F148:F153)</f>
        <v>0</v>
      </c>
      <c r="G147" s="51">
        <f t="shared" si="146"/>
        <v>0</v>
      </c>
      <c r="H147" s="51">
        <f>SUM(H148:H153)</f>
        <v>0</v>
      </c>
      <c r="I147" s="51">
        <f t="shared" ref="I147:J147" si="147">SUM(I148:I153)</f>
        <v>0</v>
      </c>
      <c r="J147" s="51">
        <f t="shared" si="147"/>
        <v>0</v>
      </c>
      <c r="K147" s="51">
        <f>SUM(K148:K153)</f>
        <v>0</v>
      </c>
      <c r="L147" s="51">
        <f t="shared" si="78"/>
        <v>0</v>
      </c>
      <c r="M147" s="52">
        <f t="shared" si="79"/>
        <v>0</v>
      </c>
      <c r="N147" s="76">
        <f t="shared" si="90"/>
        <v>0</v>
      </c>
      <c r="O147" s="81">
        <f t="shared" si="80"/>
        <v>0</v>
      </c>
      <c r="P147" s="52">
        <f t="shared" si="81"/>
        <v>0</v>
      </c>
      <c r="Q147" s="105">
        <f t="shared" si="82"/>
        <v>0</v>
      </c>
      <c r="R147" s="73"/>
      <c r="S147" s="98"/>
      <c r="T147" s="112">
        <f>SUM(T148:T153)</f>
        <v>0</v>
      </c>
      <c r="U147" s="82">
        <f>SUM(U148:U153)</f>
        <v>0</v>
      </c>
      <c r="V147" s="82">
        <f>SUM(V148:V153)</f>
        <v>0</v>
      </c>
      <c r="W147" s="73"/>
      <c r="X147" s="98">
        <f>SUM(X148:X153)</f>
        <v>0</v>
      </c>
    </row>
    <row r="148" spans="2:24" x14ac:dyDescent="0.3">
      <c r="B148" s="190"/>
      <c r="C148" s="186"/>
      <c r="D148" s="161" t="s">
        <v>219</v>
      </c>
      <c r="E148" s="46" t="s">
        <v>63</v>
      </c>
      <c r="F148" s="17"/>
      <c r="G148" s="17"/>
      <c r="H148" s="17">
        <f t="shared" ref="H148:H153" si="148">+F148+G148</f>
        <v>0</v>
      </c>
      <c r="I148" s="17"/>
      <c r="J148" s="17"/>
      <c r="K148" s="17">
        <f t="shared" ref="K148:K153" si="149">+I148+J148</f>
        <v>0</v>
      </c>
      <c r="L148" s="17">
        <f t="shared" ref="L148:L211" si="150">+F148-I148</f>
        <v>0</v>
      </c>
      <c r="M148" s="16">
        <f t="shared" ref="M148:M211" si="151">IF(ISERROR(IF(AND(F148&gt;1,I148=0),0%,IF(AND(F148=0,I148&gt;1),100%,I148/F148))),0,IF(AND(F148&gt;1,I148=0),0%,IF(AND(F148=0,I148&gt;1),100%,L148/F148)))</f>
        <v>0</v>
      </c>
      <c r="N148" s="77">
        <f t="shared" si="90"/>
        <v>0</v>
      </c>
      <c r="O148" s="83">
        <f t="shared" ref="O148:O211" si="152">+G148-J148</f>
        <v>0</v>
      </c>
      <c r="P148" s="16">
        <f t="shared" ref="P148:P211" si="153">IF(ISERROR(IF(AND(G148&gt;1,J148=0),0%,IF(AND(G148=0,J148&gt;1),100%,J148/G148))),0,IF(AND(G148&gt;1,J148=0),0%,IF(AND(G148=0,J148&gt;1),100%,O148/G148)))</f>
        <v>0</v>
      </c>
      <c r="Q148" s="106">
        <f t="shared" si="82"/>
        <v>0</v>
      </c>
      <c r="R148" s="71"/>
      <c r="S148" s="99"/>
      <c r="T148" s="113">
        <f t="shared" ref="T148:T153" si="154">+L148</f>
        <v>0</v>
      </c>
      <c r="U148" s="84">
        <f t="shared" ref="U148:U153" si="155">+O148</f>
        <v>0</v>
      </c>
      <c r="V148" s="122">
        <f t="shared" ref="V148:V153" si="156">+T148+U148</f>
        <v>0</v>
      </c>
      <c r="W148" s="71"/>
      <c r="X148" s="99"/>
    </row>
    <row r="149" spans="2:24" x14ac:dyDescent="0.3">
      <c r="B149" s="190"/>
      <c r="C149" s="186"/>
      <c r="D149" s="161" t="s">
        <v>220</v>
      </c>
      <c r="E149" s="46" t="s">
        <v>65</v>
      </c>
      <c r="F149" s="17"/>
      <c r="G149" s="17"/>
      <c r="H149" s="17">
        <f t="shared" si="148"/>
        <v>0</v>
      </c>
      <c r="I149" s="17"/>
      <c r="J149" s="17"/>
      <c r="K149" s="17">
        <f t="shared" si="149"/>
        <v>0</v>
      </c>
      <c r="L149" s="17">
        <f t="shared" si="150"/>
        <v>0</v>
      </c>
      <c r="M149" s="16">
        <f t="shared" si="151"/>
        <v>0</v>
      </c>
      <c r="N149" s="77">
        <f t="shared" si="90"/>
        <v>0</v>
      </c>
      <c r="O149" s="83">
        <f t="shared" si="152"/>
        <v>0</v>
      </c>
      <c r="P149" s="16">
        <f t="shared" si="153"/>
        <v>0</v>
      </c>
      <c r="Q149" s="106">
        <f t="shared" ref="Q149:Q212" si="157">+IF($O$368&lt;1,O149/-$O$368,O149/$O$368)</f>
        <v>0</v>
      </c>
      <c r="R149" s="71"/>
      <c r="S149" s="99"/>
      <c r="T149" s="113">
        <f t="shared" si="154"/>
        <v>0</v>
      </c>
      <c r="U149" s="84">
        <f t="shared" si="155"/>
        <v>0</v>
      </c>
      <c r="V149" s="122">
        <f t="shared" si="156"/>
        <v>0</v>
      </c>
      <c r="W149" s="71"/>
      <c r="X149" s="99"/>
    </row>
    <row r="150" spans="2:24" x14ac:dyDescent="0.3">
      <c r="B150" s="190"/>
      <c r="C150" s="186"/>
      <c r="D150" s="161" t="s">
        <v>221</v>
      </c>
      <c r="E150" s="46" t="s">
        <v>67</v>
      </c>
      <c r="F150" s="17"/>
      <c r="G150" s="17"/>
      <c r="H150" s="17">
        <f t="shared" si="148"/>
        <v>0</v>
      </c>
      <c r="I150" s="17"/>
      <c r="J150" s="17"/>
      <c r="K150" s="17">
        <f t="shared" si="149"/>
        <v>0</v>
      </c>
      <c r="L150" s="17">
        <f t="shared" si="150"/>
        <v>0</v>
      </c>
      <c r="M150" s="16">
        <f t="shared" si="151"/>
        <v>0</v>
      </c>
      <c r="N150" s="77">
        <f t="shared" si="90"/>
        <v>0</v>
      </c>
      <c r="O150" s="83">
        <f t="shared" si="152"/>
        <v>0</v>
      </c>
      <c r="P150" s="16">
        <f t="shared" si="153"/>
        <v>0</v>
      </c>
      <c r="Q150" s="106">
        <f t="shared" si="157"/>
        <v>0</v>
      </c>
      <c r="R150" s="71"/>
      <c r="S150" s="99"/>
      <c r="T150" s="113">
        <f t="shared" si="154"/>
        <v>0</v>
      </c>
      <c r="U150" s="84">
        <f t="shared" si="155"/>
        <v>0</v>
      </c>
      <c r="V150" s="122">
        <f t="shared" si="156"/>
        <v>0</v>
      </c>
      <c r="W150" s="71"/>
      <c r="X150" s="99"/>
    </row>
    <row r="151" spans="2:24" x14ac:dyDescent="0.3">
      <c r="B151" s="190"/>
      <c r="C151" s="186"/>
      <c r="D151" s="161" t="s">
        <v>222</v>
      </c>
      <c r="E151" s="46" t="s">
        <v>69</v>
      </c>
      <c r="F151" s="17"/>
      <c r="G151" s="17"/>
      <c r="H151" s="17">
        <f t="shared" si="148"/>
        <v>0</v>
      </c>
      <c r="I151" s="17"/>
      <c r="J151" s="17"/>
      <c r="K151" s="17">
        <f t="shared" si="149"/>
        <v>0</v>
      </c>
      <c r="L151" s="17">
        <f t="shared" si="150"/>
        <v>0</v>
      </c>
      <c r="M151" s="16">
        <f t="shared" si="151"/>
        <v>0</v>
      </c>
      <c r="N151" s="77">
        <f t="shared" si="90"/>
        <v>0</v>
      </c>
      <c r="O151" s="83">
        <f t="shared" si="152"/>
        <v>0</v>
      </c>
      <c r="P151" s="16">
        <f t="shared" si="153"/>
        <v>0</v>
      </c>
      <c r="Q151" s="106">
        <f t="shared" si="157"/>
        <v>0</v>
      </c>
      <c r="R151" s="71"/>
      <c r="S151" s="99"/>
      <c r="T151" s="113">
        <f t="shared" si="154"/>
        <v>0</v>
      </c>
      <c r="U151" s="84">
        <f t="shared" si="155"/>
        <v>0</v>
      </c>
      <c r="V151" s="122">
        <f t="shared" si="156"/>
        <v>0</v>
      </c>
      <c r="W151" s="71"/>
      <c r="X151" s="99"/>
    </row>
    <row r="152" spans="2:24" x14ac:dyDescent="0.3">
      <c r="B152" s="190"/>
      <c r="C152" s="186"/>
      <c r="D152" s="161" t="s">
        <v>223</v>
      </c>
      <c r="E152" s="46" t="s">
        <v>71</v>
      </c>
      <c r="F152" s="17"/>
      <c r="G152" s="17"/>
      <c r="H152" s="17">
        <f t="shared" si="148"/>
        <v>0</v>
      </c>
      <c r="I152" s="17"/>
      <c r="J152" s="17"/>
      <c r="K152" s="17">
        <f t="shared" si="149"/>
        <v>0</v>
      </c>
      <c r="L152" s="17">
        <f t="shared" si="150"/>
        <v>0</v>
      </c>
      <c r="M152" s="16">
        <f t="shared" si="151"/>
        <v>0</v>
      </c>
      <c r="N152" s="77">
        <f t="shared" si="90"/>
        <v>0</v>
      </c>
      <c r="O152" s="83">
        <f t="shared" si="152"/>
        <v>0</v>
      </c>
      <c r="P152" s="16">
        <f t="shared" si="153"/>
        <v>0</v>
      </c>
      <c r="Q152" s="106">
        <f t="shared" si="157"/>
        <v>0</v>
      </c>
      <c r="R152" s="71"/>
      <c r="S152" s="99"/>
      <c r="T152" s="113">
        <f t="shared" si="154"/>
        <v>0</v>
      </c>
      <c r="U152" s="84">
        <f t="shared" si="155"/>
        <v>0</v>
      </c>
      <c r="V152" s="122">
        <f t="shared" si="156"/>
        <v>0</v>
      </c>
      <c r="W152" s="71"/>
      <c r="X152" s="99"/>
    </row>
    <row r="153" spans="2:24" x14ac:dyDescent="0.3">
      <c r="B153" s="190"/>
      <c r="C153" s="186"/>
      <c r="D153" s="161" t="s">
        <v>224</v>
      </c>
      <c r="E153" s="46" t="s">
        <v>32</v>
      </c>
      <c r="F153" s="17"/>
      <c r="G153" s="17"/>
      <c r="H153" s="17">
        <f t="shared" si="148"/>
        <v>0</v>
      </c>
      <c r="I153" s="17"/>
      <c r="J153" s="17"/>
      <c r="K153" s="17">
        <f t="shared" si="149"/>
        <v>0</v>
      </c>
      <c r="L153" s="17">
        <f t="shared" si="150"/>
        <v>0</v>
      </c>
      <c r="M153" s="16">
        <f t="shared" si="151"/>
        <v>0</v>
      </c>
      <c r="N153" s="77">
        <f t="shared" si="90"/>
        <v>0</v>
      </c>
      <c r="O153" s="83">
        <f t="shared" si="152"/>
        <v>0</v>
      </c>
      <c r="P153" s="16">
        <f t="shared" si="153"/>
        <v>0</v>
      </c>
      <c r="Q153" s="106">
        <f t="shared" si="157"/>
        <v>0</v>
      </c>
      <c r="R153" s="71"/>
      <c r="S153" s="99"/>
      <c r="T153" s="113">
        <f t="shared" si="154"/>
        <v>0</v>
      </c>
      <c r="U153" s="84">
        <f t="shared" si="155"/>
        <v>0</v>
      </c>
      <c r="V153" s="122">
        <f t="shared" si="156"/>
        <v>0</v>
      </c>
      <c r="W153" s="71"/>
      <c r="X153" s="99"/>
    </row>
    <row r="154" spans="2:24" x14ac:dyDescent="0.3">
      <c r="B154" s="190"/>
      <c r="C154" s="186"/>
      <c r="D154" s="160" t="s">
        <v>225</v>
      </c>
      <c r="E154" s="50" t="s">
        <v>226</v>
      </c>
      <c r="F154" s="51">
        <f t="shared" ref="F154:G154" si="158">SUM(F155:F160)</f>
        <v>0</v>
      </c>
      <c r="G154" s="51">
        <f t="shared" si="158"/>
        <v>0</v>
      </c>
      <c r="H154" s="51">
        <f>SUM(H155:H160)</f>
        <v>0</v>
      </c>
      <c r="I154" s="51">
        <f t="shared" ref="I154:J154" si="159">SUM(I155:I160)</f>
        <v>0</v>
      </c>
      <c r="J154" s="51">
        <f t="shared" si="159"/>
        <v>0</v>
      </c>
      <c r="K154" s="51">
        <f>SUM(K155:K160)</f>
        <v>0</v>
      </c>
      <c r="L154" s="51">
        <f t="shared" si="150"/>
        <v>0</v>
      </c>
      <c r="M154" s="52">
        <f t="shared" si="151"/>
        <v>0</v>
      </c>
      <c r="N154" s="76">
        <f t="shared" si="90"/>
        <v>0</v>
      </c>
      <c r="O154" s="81">
        <f t="shared" si="152"/>
        <v>0</v>
      </c>
      <c r="P154" s="52">
        <f t="shared" si="153"/>
        <v>0</v>
      </c>
      <c r="Q154" s="105">
        <f t="shared" si="157"/>
        <v>0</v>
      </c>
      <c r="R154" s="73"/>
      <c r="S154" s="98"/>
      <c r="T154" s="112">
        <f>SUM(T155:T160)</f>
        <v>0</v>
      </c>
      <c r="U154" s="82">
        <f>SUM(U155:U160)</f>
        <v>0</v>
      </c>
      <c r="V154" s="82">
        <f>SUM(V155:V160)</f>
        <v>0</v>
      </c>
      <c r="W154" s="73"/>
      <c r="X154" s="98">
        <f>SUM(X155:X160)</f>
        <v>0</v>
      </c>
    </row>
    <row r="155" spans="2:24" x14ac:dyDescent="0.3">
      <c r="B155" s="190"/>
      <c r="C155" s="186"/>
      <c r="D155" s="161" t="s">
        <v>227</v>
      </c>
      <c r="E155" s="46" t="s">
        <v>63</v>
      </c>
      <c r="F155" s="17"/>
      <c r="G155" s="17"/>
      <c r="H155" s="17">
        <f t="shared" ref="H155:H160" si="160">+F155+G155</f>
        <v>0</v>
      </c>
      <c r="I155" s="17"/>
      <c r="J155" s="17"/>
      <c r="K155" s="17">
        <f t="shared" ref="K155:K160" si="161">+I155+J155</f>
        <v>0</v>
      </c>
      <c r="L155" s="17">
        <f t="shared" si="150"/>
        <v>0</v>
      </c>
      <c r="M155" s="16">
        <f t="shared" si="151"/>
        <v>0</v>
      </c>
      <c r="N155" s="77">
        <f t="shared" ref="N155:N218" si="162">+IF($L$368&lt;1,L155/-$L$368,L155/$L$368)</f>
        <v>0</v>
      </c>
      <c r="O155" s="83">
        <f t="shared" si="152"/>
        <v>0</v>
      </c>
      <c r="P155" s="16">
        <f t="shared" si="153"/>
        <v>0</v>
      </c>
      <c r="Q155" s="106">
        <f t="shared" si="157"/>
        <v>0</v>
      </c>
      <c r="R155" s="71"/>
      <c r="S155" s="99"/>
      <c r="T155" s="113">
        <f t="shared" ref="T155:T160" si="163">+L155</f>
        <v>0</v>
      </c>
      <c r="U155" s="84">
        <f t="shared" ref="U155:U160" si="164">+O155</f>
        <v>0</v>
      </c>
      <c r="V155" s="122">
        <f t="shared" ref="V155:V160" si="165">+T155+U155</f>
        <v>0</v>
      </c>
      <c r="W155" s="71"/>
      <c r="X155" s="99"/>
    </row>
    <row r="156" spans="2:24" x14ac:dyDescent="0.3">
      <c r="B156" s="190"/>
      <c r="C156" s="186"/>
      <c r="D156" s="161" t="s">
        <v>228</v>
      </c>
      <c r="E156" s="46" t="s">
        <v>65</v>
      </c>
      <c r="F156" s="17"/>
      <c r="G156" s="17"/>
      <c r="H156" s="17">
        <f t="shared" si="160"/>
        <v>0</v>
      </c>
      <c r="I156" s="17"/>
      <c r="J156" s="17"/>
      <c r="K156" s="17">
        <f t="shared" si="161"/>
        <v>0</v>
      </c>
      <c r="L156" s="17">
        <f t="shared" si="150"/>
        <v>0</v>
      </c>
      <c r="M156" s="16">
        <f t="shared" si="151"/>
        <v>0</v>
      </c>
      <c r="N156" s="77">
        <f t="shared" si="162"/>
        <v>0</v>
      </c>
      <c r="O156" s="83">
        <f t="shared" si="152"/>
        <v>0</v>
      </c>
      <c r="P156" s="16">
        <f t="shared" si="153"/>
        <v>0</v>
      </c>
      <c r="Q156" s="106">
        <f t="shared" si="157"/>
        <v>0</v>
      </c>
      <c r="R156" s="71"/>
      <c r="S156" s="99"/>
      <c r="T156" s="113">
        <f t="shared" si="163"/>
        <v>0</v>
      </c>
      <c r="U156" s="84">
        <f t="shared" si="164"/>
        <v>0</v>
      </c>
      <c r="V156" s="122">
        <f t="shared" si="165"/>
        <v>0</v>
      </c>
      <c r="W156" s="71"/>
      <c r="X156" s="99"/>
    </row>
    <row r="157" spans="2:24" x14ac:dyDescent="0.3">
      <c r="B157" s="190"/>
      <c r="C157" s="186"/>
      <c r="D157" s="161" t="s">
        <v>229</v>
      </c>
      <c r="E157" s="46" t="s">
        <v>67</v>
      </c>
      <c r="F157" s="17"/>
      <c r="G157" s="17"/>
      <c r="H157" s="17">
        <f t="shared" si="160"/>
        <v>0</v>
      </c>
      <c r="I157" s="17"/>
      <c r="J157" s="17"/>
      <c r="K157" s="17">
        <f t="shared" si="161"/>
        <v>0</v>
      </c>
      <c r="L157" s="17">
        <f t="shared" si="150"/>
        <v>0</v>
      </c>
      <c r="M157" s="16">
        <f t="shared" si="151"/>
        <v>0</v>
      </c>
      <c r="N157" s="77">
        <f t="shared" si="162"/>
        <v>0</v>
      </c>
      <c r="O157" s="83">
        <f t="shared" si="152"/>
        <v>0</v>
      </c>
      <c r="P157" s="16">
        <f t="shared" si="153"/>
        <v>0</v>
      </c>
      <c r="Q157" s="106">
        <f t="shared" si="157"/>
        <v>0</v>
      </c>
      <c r="R157" s="71"/>
      <c r="S157" s="99"/>
      <c r="T157" s="113">
        <f t="shared" si="163"/>
        <v>0</v>
      </c>
      <c r="U157" s="84">
        <f t="shared" si="164"/>
        <v>0</v>
      </c>
      <c r="V157" s="122">
        <f t="shared" si="165"/>
        <v>0</v>
      </c>
      <c r="W157" s="71"/>
      <c r="X157" s="99"/>
    </row>
    <row r="158" spans="2:24" x14ac:dyDescent="0.3">
      <c r="B158" s="190"/>
      <c r="C158" s="186"/>
      <c r="D158" s="161" t="s">
        <v>230</v>
      </c>
      <c r="E158" s="46" t="s">
        <v>69</v>
      </c>
      <c r="F158" s="17"/>
      <c r="G158" s="17"/>
      <c r="H158" s="17">
        <f t="shared" si="160"/>
        <v>0</v>
      </c>
      <c r="I158" s="17"/>
      <c r="J158" s="17"/>
      <c r="K158" s="17">
        <f t="shared" si="161"/>
        <v>0</v>
      </c>
      <c r="L158" s="17">
        <f t="shared" si="150"/>
        <v>0</v>
      </c>
      <c r="M158" s="16">
        <f t="shared" si="151"/>
        <v>0</v>
      </c>
      <c r="N158" s="77">
        <f t="shared" si="162"/>
        <v>0</v>
      </c>
      <c r="O158" s="83">
        <f t="shared" si="152"/>
        <v>0</v>
      </c>
      <c r="P158" s="16">
        <f t="shared" si="153"/>
        <v>0</v>
      </c>
      <c r="Q158" s="106">
        <f t="shared" si="157"/>
        <v>0</v>
      </c>
      <c r="R158" s="71"/>
      <c r="S158" s="99"/>
      <c r="T158" s="113">
        <f t="shared" si="163"/>
        <v>0</v>
      </c>
      <c r="U158" s="84">
        <f t="shared" si="164"/>
        <v>0</v>
      </c>
      <c r="V158" s="122">
        <f t="shared" si="165"/>
        <v>0</v>
      </c>
      <c r="W158" s="71"/>
      <c r="X158" s="99"/>
    </row>
    <row r="159" spans="2:24" x14ac:dyDescent="0.3">
      <c r="B159" s="190"/>
      <c r="C159" s="186"/>
      <c r="D159" s="161" t="s">
        <v>231</v>
      </c>
      <c r="E159" s="46" t="s">
        <v>71</v>
      </c>
      <c r="F159" s="17"/>
      <c r="G159" s="17"/>
      <c r="H159" s="17">
        <f t="shared" si="160"/>
        <v>0</v>
      </c>
      <c r="I159" s="17"/>
      <c r="J159" s="17"/>
      <c r="K159" s="17">
        <f t="shared" si="161"/>
        <v>0</v>
      </c>
      <c r="L159" s="17">
        <f t="shared" si="150"/>
        <v>0</v>
      </c>
      <c r="M159" s="16">
        <f t="shared" si="151"/>
        <v>0</v>
      </c>
      <c r="N159" s="77">
        <f t="shared" si="162"/>
        <v>0</v>
      </c>
      <c r="O159" s="83">
        <f t="shared" si="152"/>
        <v>0</v>
      </c>
      <c r="P159" s="16">
        <f t="shared" si="153"/>
        <v>0</v>
      </c>
      <c r="Q159" s="106">
        <f t="shared" si="157"/>
        <v>0</v>
      </c>
      <c r="R159" s="71"/>
      <c r="S159" s="99"/>
      <c r="T159" s="113">
        <f t="shared" si="163"/>
        <v>0</v>
      </c>
      <c r="U159" s="84">
        <f t="shared" si="164"/>
        <v>0</v>
      </c>
      <c r="V159" s="122">
        <f t="shared" si="165"/>
        <v>0</v>
      </c>
      <c r="W159" s="71"/>
      <c r="X159" s="99"/>
    </row>
    <row r="160" spans="2:24" x14ac:dyDescent="0.3">
      <c r="B160" s="190"/>
      <c r="C160" s="186"/>
      <c r="D160" s="161" t="s">
        <v>232</v>
      </c>
      <c r="E160" s="46" t="s">
        <v>32</v>
      </c>
      <c r="F160" s="17"/>
      <c r="G160" s="17"/>
      <c r="H160" s="17">
        <f t="shared" si="160"/>
        <v>0</v>
      </c>
      <c r="I160" s="17"/>
      <c r="J160" s="17"/>
      <c r="K160" s="17">
        <f t="shared" si="161"/>
        <v>0</v>
      </c>
      <c r="L160" s="17">
        <f t="shared" si="150"/>
        <v>0</v>
      </c>
      <c r="M160" s="16">
        <f t="shared" si="151"/>
        <v>0</v>
      </c>
      <c r="N160" s="77">
        <f t="shared" si="162"/>
        <v>0</v>
      </c>
      <c r="O160" s="83">
        <f t="shared" si="152"/>
        <v>0</v>
      </c>
      <c r="P160" s="16">
        <f t="shared" si="153"/>
        <v>0</v>
      </c>
      <c r="Q160" s="106">
        <f t="shared" si="157"/>
        <v>0</v>
      </c>
      <c r="R160" s="71"/>
      <c r="S160" s="99"/>
      <c r="T160" s="113">
        <f t="shared" si="163"/>
        <v>0</v>
      </c>
      <c r="U160" s="84">
        <f t="shared" si="164"/>
        <v>0</v>
      </c>
      <c r="V160" s="122">
        <f t="shared" si="165"/>
        <v>0</v>
      </c>
      <c r="W160" s="71"/>
      <c r="X160" s="99"/>
    </row>
    <row r="161" spans="2:24" x14ac:dyDescent="0.3">
      <c r="B161" s="190"/>
      <c r="C161" s="186"/>
      <c r="D161" s="160" t="s">
        <v>233</v>
      </c>
      <c r="E161" s="50" t="s">
        <v>234</v>
      </c>
      <c r="F161" s="51">
        <f t="shared" ref="F161:G161" si="166">SUM(F162:F167)</f>
        <v>0</v>
      </c>
      <c r="G161" s="51">
        <f t="shared" si="166"/>
        <v>0</v>
      </c>
      <c r="H161" s="51">
        <f>SUM(H162:H167)</f>
        <v>0</v>
      </c>
      <c r="I161" s="51">
        <f t="shared" ref="I161:J161" si="167">SUM(I162:I167)</f>
        <v>0</v>
      </c>
      <c r="J161" s="51">
        <f t="shared" si="167"/>
        <v>0</v>
      </c>
      <c r="K161" s="51">
        <f>SUM(K162:K167)</f>
        <v>0</v>
      </c>
      <c r="L161" s="51">
        <f t="shared" si="150"/>
        <v>0</v>
      </c>
      <c r="M161" s="52">
        <f t="shared" si="151"/>
        <v>0</v>
      </c>
      <c r="N161" s="76">
        <f t="shared" si="162"/>
        <v>0</v>
      </c>
      <c r="O161" s="81">
        <f t="shared" si="152"/>
        <v>0</v>
      </c>
      <c r="P161" s="52">
        <f t="shared" si="153"/>
        <v>0</v>
      </c>
      <c r="Q161" s="105">
        <f t="shared" si="157"/>
        <v>0</v>
      </c>
      <c r="R161" s="73"/>
      <c r="S161" s="98"/>
      <c r="T161" s="112">
        <f>SUM(T162:T167)</f>
        <v>0</v>
      </c>
      <c r="U161" s="82">
        <f>SUM(U162:U167)</f>
        <v>0</v>
      </c>
      <c r="V161" s="82">
        <f>SUM(V162:V167)</f>
        <v>0</v>
      </c>
      <c r="W161" s="73"/>
      <c r="X161" s="98">
        <f>SUM(X162:X167)</f>
        <v>0</v>
      </c>
    </row>
    <row r="162" spans="2:24" x14ac:dyDescent="0.3">
      <c r="B162" s="190"/>
      <c r="C162" s="186"/>
      <c r="D162" s="161" t="s">
        <v>235</v>
      </c>
      <c r="E162" s="46" t="s">
        <v>63</v>
      </c>
      <c r="F162" s="17"/>
      <c r="G162" s="17"/>
      <c r="H162" s="17">
        <f t="shared" ref="H162:H167" si="168">+F162+G162</f>
        <v>0</v>
      </c>
      <c r="I162" s="17"/>
      <c r="J162" s="17"/>
      <c r="K162" s="17">
        <f t="shared" ref="K162:K167" si="169">+I162+J162</f>
        <v>0</v>
      </c>
      <c r="L162" s="17">
        <f t="shared" si="150"/>
        <v>0</v>
      </c>
      <c r="M162" s="16">
        <f t="shared" si="151"/>
        <v>0</v>
      </c>
      <c r="N162" s="77">
        <f t="shared" si="162"/>
        <v>0</v>
      </c>
      <c r="O162" s="83">
        <f t="shared" si="152"/>
        <v>0</v>
      </c>
      <c r="P162" s="16">
        <f t="shared" si="153"/>
        <v>0</v>
      </c>
      <c r="Q162" s="106">
        <f t="shared" si="157"/>
        <v>0</v>
      </c>
      <c r="R162" s="71"/>
      <c r="S162" s="99"/>
      <c r="T162" s="113">
        <f t="shared" ref="T162:T167" si="170">+L162</f>
        <v>0</v>
      </c>
      <c r="U162" s="84">
        <f t="shared" ref="U162:U167" si="171">+O162</f>
        <v>0</v>
      </c>
      <c r="V162" s="122">
        <f t="shared" ref="V162:V167" si="172">+T162+U162</f>
        <v>0</v>
      </c>
      <c r="W162" s="71"/>
      <c r="X162" s="99"/>
    </row>
    <row r="163" spans="2:24" x14ac:dyDescent="0.3">
      <c r="B163" s="190"/>
      <c r="C163" s="186"/>
      <c r="D163" s="161" t="s">
        <v>236</v>
      </c>
      <c r="E163" s="46" t="s">
        <v>65</v>
      </c>
      <c r="F163" s="17"/>
      <c r="G163" s="17"/>
      <c r="H163" s="17">
        <f t="shared" si="168"/>
        <v>0</v>
      </c>
      <c r="I163" s="17"/>
      <c r="J163" s="17"/>
      <c r="K163" s="17">
        <f t="shared" si="169"/>
        <v>0</v>
      </c>
      <c r="L163" s="17">
        <f t="shared" si="150"/>
        <v>0</v>
      </c>
      <c r="M163" s="16">
        <f t="shared" si="151"/>
        <v>0</v>
      </c>
      <c r="N163" s="77">
        <f t="shared" si="162"/>
        <v>0</v>
      </c>
      <c r="O163" s="83">
        <f t="shared" si="152"/>
        <v>0</v>
      </c>
      <c r="P163" s="16">
        <f t="shared" si="153"/>
        <v>0</v>
      </c>
      <c r="Q163" s="106">
        <f t="shared" si="157"/>
        <v>0</v>
      </c>
      <c r="R163" s="71"/>
      <c r="S163" s="99"/>
      <c r="T163" s="113">
        <f t="shared" si="170"/>
        <v>0</v>
      </c>
      <c r="U163" s="84">
        <f t="shared" si="171"/>
        <v>0</v>
      </c>
      <c r="V163" s="122">
        <f t="shared" si="172"/>
        <v>0</v>
      </c>
      <c r="W163" s="71"/>
      <c r="X163" s="99"/>
    </row>
    <row r="164" spans="2:24" x14ac:dyDescent="0.3">
      <c r="B164" s="190"/>
      <c r="C164" s="186"/>
      <c r="D164" s="161" t="s">
        <v>237</v>
      </c>
      <c r="E164" s="46" t="s">
        <v>67</v>
      </c>
      <c r="F164" s="17"/>
      <c r="G164" s="17"/>
      <c r="H164" s="17">
        <f t="shared" si="168"/>
        <v>0</v>
      </c>
      <c r="I164" s="17"/>
      <c r="J164" s="17"/>
      <c r="K164" s="17">
        <f t="shared" si="169"/>
        <v>0</v>
      </c>
      <c r="L164" s="17">
        <f t="shared" si="150"/>
        <v>0</v>
      </c>
      <c r="M164" s="16">
        <f t="shared" si="151"/>
        <v>0</v>
      </c>
      <c r="N164" s="77">
        <f t="shared" si="162"/>
        <v>0</v>
      </c>
      <c r="O164" s="83">
        <f t="shared" si="152"/>
        <v>0</v>
      </c>
      <c r="P164" s="16">
        <f t="shared" si="153"/>
        <v>0</v>
      </c>
      <c r="Q164" s="106">
        <f t="shared" si="157"/>
        <v>0</v>
      </c>
      <c r="R164" s="71"/>
      <c r="S164" s="99"/>
      <c r="T164" s="113">
        <f t="shared" si="170"/>
        <v>0</v>
      </c>
      <c r="U164" s="84">
        <f t="shared" si="171"/>
        <v>0</v>
      </c>
      <c r="V164" s="122">
        <f t="shared" si="172"/>
        <v>0</v>
      </c>
      <c r="W164" s="71"/>
      <c r="X164" s="99"/>
    </row>
    <row r="165" spans="2:24" x14ac:dyDescent="0.3">
      <c r="B165" s="190"/>
      <c r="C165" s="186"/>
      <c r="D165" s="161" t="s">
        <v>238</v>
      </c>
      <c r="E165" s="46" t="s">
        <v>69</v>
      </c>
      <c r="F165" s="17"/>
      <c r="G165" s="17"/>
      <c r="H165" s="17">
        <f t="shared" si="168"/>
        <v>0</v>
      </c>
      <c r="I165" s="17"/>
      <c r="J165" s="17"/>
      <c r="K165" s="17">
        <f t="shared" si="169"/>
        <v>0</v>
      </c>
      <c r="L165" s="17">
        <f t="shared" si="150"/>
        <v>0</v>
      </c>
      <c r="M165" s="16">
        <f t="shared" si="151"/>
        <v>0</v>
      </c>
      <c r="N165" s="77">
        <f t="shared" si="162"/>
        <v>0</v>
      </c>
      <c r="O165" s="83">
        <f t="shared" si="152"/>
        <v>0</v>
      </c>
      <c r="P165" s="16">
        <f t="shared" si="153"/>
        <v>0</v>
      </c>
      <c r="Q165" s="106">
        <f t="shared" si="157"/>
        <v>0</v>
      </c>
      <c r="R165" s="71"/>
      <c r="S165" s="99"/>
      <c r="T165" s="113">
        <f t="shared" si="170"/>
        <v>0</v>
      </c>
      <c r="U165" s="84">
        <f t="shared" si="171"/>
        <v>0</v>
      </c>
      <c r="V165" s="122">
        <f t="shared" si="172"/>
        <v>0</v>
      </c>
      <c r="W165" s="71"/>
      <c r="X165" s="99"/>
    </row>
    <row r="166" spans="2:24" x14ac:dyDescent="0.3">
      <c r="B166" s="190"/>
      <c r="C166" s="186"/>
      <c r="D166" s="161" t="s">
        <v>239</v>
      </c>
      <c r="E166" s="46" t="s">
        <v>71</v>
      </c>
      <c r="F166" s="17"/>
      <c r="G166" s="17"/>
      <c r="H166" s="17">
        <f t="shared" si="168"/>
        <v>0</v>
      </c>
      <c r="I166" s="17"/>
      <c r="J166" s="17"/>
      <c r="K166" s="17">
        <f t="shared" si="169"/>
        <v>0</v>
      </c>
      <c r="L166" s="17">
        <f t="shared" si="150"/>
        <v>0</v>
      </c>
      <c r="M166" s="16">
        <f t="shared" si="151"/>
        <v>0</v>
      </c>
      <c r="N166" s="77">
        <f t="shared" si="162"/>
        <v>0</v>
      </c>
      <c r="O166" s="83">
        <f t="shared" si="152"/>
        <v>0</v>
      </c>
      <c r="P166" s="16">
        <f t="shared" si="153"/>
        <v>0</v>
      </c>
      <c r="Q166" s="106">
        <f t="shared" si="157"/>
        <v>0</v>
      </c>
      <c r="R166" s="71"/>
      <c r="S166" s="99"/>
      <c r="T166" s="113">
        <f t="shared" si="170"/>
        <v>0</v>
      </c>
      <c r="U166" s="84">
        <f t="shared" si="171"/>
        <v>0</v>
      </c>
      <c r="V166" s="122">
        <f t="shared" si="172"/>
        <v>0</v>
      </c>
      <c r="W166" s="71"/>
      <c r="X166" s="99"/>
    </row>
    <row r="167" spans="2:24" x14ac:dyDescent="0.3">
      <c r="B167" s="190"/>
      <c r="C167" s="186"/>
      <c r="D167" s="161" t="s">
        <v>240</v>
      </c>
      <c r="E167" s="46" t="s">
        <v>32</v>
      </c>
      <c r="F167" s="17"/>
      <c r="G167" s="17"/>
      <c r="H167" s="17">
        <f t="shared" si="168"/>
        <v>0</v>
      </c>
      <c r="I167" s="17"/>
      <c r="J167" s="17"/>
      <c r="K167" s="17">
        <f t="shared" si="169"/>
        <v>0</v>
      </c>
      <c r="L167" s="17">
        <f t="shared" si="150"/>
        <v>0</v>
      </c>
      <c r="M167" s="16">
        <f t="shared" si="151"/>
        <v>0</v>
      </c>
      <c r="N167" s="77">
        <f t="shared" si="162"/>
        <v>0</v>
      </c>
      <c r="O167" s="83">
        <f t="shared" si="152"/>
        <v>0</v>
      </c>
      <c r="P167" s="16">
        <f t="shared" si="153"/>
        <v>0</v>
      </c>
      <c r="Q167" s="106">
        <f t="shared" si="157"/>
        <v>0</v>
      </c>
      <c r="R167" s="71"/>
      <c r="S167" s="99"/>
      <c r="T167" s="113">
        <f t="shared" si="170"/>
        <v>0</v>
      </c>
      <c r="U167" s="84">
        <f t="shared" si="171"/>
        <v>0</v>
      </c>
      <c r="V167" s="122">
        <f t="shared" si="172"/>
        <v>0</v>
      </c>
      <c r="W167" s="71"/>
      <c r="X167" s="99"/>
    </row>
    <row r="168" spans="2:24" ht="36" x14ac:dyDescent="0.3">
      <c r="B168" s="190"/>
      <c r="C168" s="186"/>
      <c r="D168" s="159" t="s">
        <v>241</v>
      </c>
      <c r="E168" s="64" t="s">
        <v>242</v>
      </c>
      <c r="F168" s="65">
        <f t="shared" ref="F168:G168" si="173">+F169</f>
        <v>0</v>
      </c>
      <c r="G168" s="65">
        <f t="shared" si="173"/>
        <v>0</v>
      </c>
      <c r="H168" s="65">
        <f>+H169</f>
        <v>0</v>
      </c>
      <c r="I168" s="65">
        <f t="shared" ref="I168:J168" si="174">+I169</f>
        <v>0</v>
      </c>
      <c r="J168" s="65">
        <f t="shared" si="174"/>
        <v>0</v>
      </c>
      <c r="K168" s="65">
        <f>+K169</f>
        <v>0</v>
      </c>
      <c r="L168" s="65">
        <f t="shared" si="150"/>
        <v>0</v>
      </c>
      <c r="M168" s="66">
        <f t="shared" si="151"/>
        <v>0</v>
      </c>
      <c r="N168" s="75">
        <f t="shared" si="162"/>
        <v>0</v>
      </c>
      <c r="O168" s="89">
        <f t="shared" si="152"/>
        <v>0</v>
      </c>
      <c r="P168" s="66">
        <f t="shared" si="153"/>
        <v>0</v>
      </c>
      <c r="Q168" s="104">
        <f t="shared" si="157"/>
        <v>0</v>
      </c>
      <c r="R168" s="71"/>
      <c r="S168" s="97"/>
      <c r="T168" s="116">
        <f>+T169+T257+T345+T360+T367</f>
        <v>0</v>
      </c>
      <c r="U168" s="90">
        <f>+U169+U257+U345+U360+U367</f>
        <v>0</v>
      </c>
      <c r="V168" s="90">
        <f>+V169+V257+V345+V360+V367</f>
        <v>0</v>
      </c>
      <c r="W168" s="71"/>
      <c r="X168" s="97">
        <f>+X169+X257+X345+X360+X367</f>
        <v>0</v>
      </c>
    </row>
    <row r="169" spans="2:24" ht="24" x14ac:dyDescent="0.3">
      <c r="B169" s="190"/>
      <c r="C169" s="186"/>
      <c r="D169" s="160" t="s">
        <v>243</v>
      </c>
      <c r="E169" s="50" t="s">
        <v>244</v>
      </c>
      <c r="F169" s="51">
        <f t="shared" ref="F169:G169" si="175">+F170+F177+F184+F191+F198+F205+F212+F222+F229+F236+F243+F250</f>
        <v>0</v>
      </c>
      <c r="G169" s="51">
        <f t="shared" si="175"/>
        <v>0</v>
      </c>
      <c r="H169" s="51">
        <f>+H170+H177+H184+H191+H198+H205+H212+H222+H229+H236+H243+H250</f>
        <v>0</v>
      </c>
      <c r="I169" s="51">
        <f t="shared" ref="I169:J169" si="176">+I170+I177+I184+I191+I198+I205+I212+I222+I229+I236+I243+I250</f>
        <v>0</v>
      </c>
      <c r="J169" s="51">
        <f t="shared" si="176"/>
        <v>0</v>
      </c>
      <c r="K169" s="51">
        <f>+K170+K177+K184+K191+K198+K205+K212+K222+K229+K236+K243+K250</f>
        <v>0</v>
      </c>
      <c r="L169" s="51">
        <f t="shared" si="150"/>
        <v>0</v>
      </c>
      <c r="M169" s="52">
        <f t="shared" si="151"/>
        <v>0</v>
      </c>
      <c r="N169" s="76">
        <f t="shared" si="162"/>
        <v>0</v>
      </c>
      <c r="O169" s="81">
        <f t="shared" si="152"/>
        <v>0</v>
      </c>
      <c r="P169" s="52">
        <f t="shared" si="153"/>
        <v>0</v>
      </c>
      <c r="Q169" s="105">
        <f t="shared" si="157"/>
        <v>0</v>
      </c>
      <c r="R169" s="73"/>
      <c r="S169" s="98"/>
      <c r="T169" s="112">
        <f>+T170+T177+T184+T191+T198+T205+T212+T222+T229+T236+T243+T250</f>
        <v>0</v>
      </c>
      <c r="U169" s="82">
        <f>+U170+U177+U184+U191+U198+U205+U212+U222+U229+U236+U243+U250</f>
        <v>0</v>
      </c>
      <c r="V169" s="82">
        <f>+V170+V177+V184+V191+V198+V205+V212+V222+V229+V236+V243+V250</f>
        <v>0</v>
      </c>
      <c r="W169" s="73"/>
      <c r="X169" s="98">
        <f>+X170+X177+X184+X191+X198+X205+X212+X222+X229+X236+X243+X250</f>
        <v>0</v>
      </c>
    </row>
    <row r="170" spans="2:24" x14ac:dyDescent="0.3">
      <c r="B170" s="190"/>
      <c r="C170" s="186"/>
      <c r="D170" s="163" t="s">
        <v>245</v>
      </c>
      <c r="E170" s="25" t="s">
        <v>246</v>
      </c>
      <c r="F170" s="54">
        <f t="shared" ref="F170:G170" si="177">SUM(F171:F176)</f>
        <v>0</v>
      </c>
      <c r="G170" s="54">
        <f t="shared" si="177"/>
        <v>0</v>
      </c>
      <c r="H170" s="54">
        <f>SUM(H171:H176)</f>
        <v>0</v>
      </c>
      <c r="I170" s="54">
        <f t="shared" ref="I170:J170" si="178">SUM(I171:I176)</f>
        <v>0</v>
      </c>
      <c r="J170" s="54">
        <f t="shared" si="178"/>
        <v>0</v>
      </c>
      <c r="K170" s="54">
        <f>SUM(K171:K176)</f>
        <v>0</v>
      </c>
      <c r="L170" s="54">
        <f t="shared" si="150"/>
        <v>0</v>
      </c>
      <c r="M170" s="55">
        <f t="shared" si="151"/>
        <v>0</v>
      </c>
      <c r="N170" s="78">
        <f t="shared" si="162"/>
        <v>0</v>
      </c>
      <c r="O170" s="85">
        <f t="shared" si="152"/>
        <v>0</v>
      </c>
      <c r="P170" s="55">
        <f t="shared" si="153"/>
        <v>0</v>
      </c>
      <c r="Q170" s="107">
        <f t="shared" si="157"/>
        <v>0</v>
      </c>
      <c r="R170" s="71"/>
      <c r="S170" s="100"/>
      <c r="T170" s="114">
        <f>SUM(T171:T176)</f>
        <v>0</v>
      </c>
      <c r="U170" s="86">
        <f>SUM(U171:U176)</f>
        <v>0</v>
      </c>
      <c r="V170" s="86">
        <f>SUM(V171:V176)</f>
        <v>0</v>
      </c>
      <c r="W170" s="71"/>
      <c r="X170" s="100">
        <f>SUM(X171:X176)</f>
        <v>0</v>
      </c>
    </row>
    <row r="171" spans="2:24" x14ac:dyDescent="0.3">
      <c r="B171" s="190"/>
      <c r="C171" s="186"/>
      <c r="D171" s="161" t="s">
        <v>247</v>
      </c>
      <c r="E171" s="46" t="s">
        <v>63</v>
      </c>
      <c r="F171" s="17"/>
      <c r="G171" s="17"/>
      <c r="H171" s="17">
        <f t="shared" ref="H171:H176" si="179">+F171+G171</f>
        <v>0</v>
      </c>
      <c r="I171" s="17"/>
      <c r="J171" s="17"/>
      <c r="K171" s="17">
        <f t="shared" ref="K171:K176" si="180">+I171+J171</f>
        <v>0</v>
      </c>
      <c r="L171" s="17">
        <f t="shared" si="150"/>
        <v>0</v>
      </c>
      <c r="M171" s="16">
        <f t="shared" si="151"/>
        <v>0</v>
      </c>
      <c r="N171" s="77">
        <f t="shared" si="162"/>
        <v>0</v>
      </c>
      <c r="O171" s="83">
        <f t="shared" si="152"/>
        <v>0</v>
      </c>
      <c r="P171" s="16">
        <f t="shared" si="153"/>
        <v>0</v>
      </c>
      <c r="Q171" s="106">
        <f t="shared" si="157"/>
        <v>0</v>
      </c>
      <c r="R171" s="71"/>
      <c r="S171" s="99"/>
      <c r="T171" s="113">
        <f t="shared" ref="T171:T176" si="181">+L171</f>
        <v>0</v>
      </c>
      <c r="U171" s="84">
        <f t="shared" ref="U171:U176" si="182">+O171</f>
        <v>0</v>
      </c>
      <c r="V171" s="122">
        <f t="shared" ref="V171:V176" si="183">+T171+U171</f>
        <v>0</v>
      </c>
      <c r="W171" s="71"/>
      <c r="X171" s="99"/>
    </row>
    <row r="172" spans="2:24" x14ac:dyDescent="0.3">
      <c r="B172" s="190"/>
      <c r="C172" s="186"/>
      <c r="D172" s="161" t="s">
        <v>248</v>
      </c>
      <c r="E172" s="46" t="s">
        <v>65</v>
      </c>
      <c r="F172" s="17"/>
      <c r="G172" s="17"/>
      <c r="H172" s="17">
        <f t="shared" si="179"/>
        <v>0</v>
      </c>
      <c r="I172" s="17"/>
      <c r="J172" s="17"/>
      <c r="K172" s="17">
        <f t="shared" si="180"/>
        <v>0</v>
      </c>
      <c r="L172" s="17">
        <f t="shared" si="150"/>
        <v>0</v>
      </c>
      <c r="M172" s="16">
        <f t="shared" si="151"/>
        <v>0</v>
      </c>
      <c r="N172" s="77">
        <f t="shared" si="162"/>
        <v>0</v>
      </c>
      <c r="O172" s="83">
        <f t="shared" si="152"/>
        <v>0</v>
      </c>
      <c r="P172" s="16">
        <f t="shared" si="153"/>
        <v>0</v>
      </c>
      <c r="Q172" s="106">
        <f t="shared" si="157"/>
        <v>0</v>
      </c>
      <c r="R172" s="71"/>
      <c r="S172" s="99"/>
      <c r="T172" s="113">
        <f t="shared" si="181"/>
        <v>0</v>
      </c>
      <c r="U172" s="84">
        <f t="shared" si="182"/>
        <v>0</v>
      </c>
      <c r="V172" s="122">
        <f t="shared" si="183"/>
        <v>0</v>
      </c>
      <c r="W172" s="71"/>
      <c r="X172" s="99"/>
    </row>
    <row r="173" spans="2:24" x14ac:dyDescent="0.3">
      <c r="B173" s="190"/>
      <c r="C173" s="186"/>
      <c r="D173" s="161" t="s">
        <v>249</v>
      </c>
      <c r="E173" s="46" t="s">
        <v>67</v>
      </c>
      <c r="F173" s="17"/>
      <c r="G173" s="17"/>
      <c r="H173" s="17">
        <f t="shared" si="179"/>
        <v>0</v>
      </c>
      <c r="I173" s="17"/>
      <c r="J173" s="17"/>
      <c r="K173" s="17">
        <f t="shared" si="180"/>
        <v>0</v>
      </c>
      <c r="L173" s="17">
        <f t="shared" si="150"/>
        <v>0</v>
      </c>
      <c r="M173" s="16">
        <f t="shared" si="151"/>
        <v>0</v>
      </c>
      <c r="N173" s="77">
        <f t="shared" si="162"/>
        <v>0</v>
      </c>
      <c r="O173" s="83">
        <f t="shared" si="152"/>
        <v>0</v>
      </c>
      <c r="P173" s="16">
        <f t="shared" si="153"/>
        <v>0</v>
      </c>
      <c r="Q173" s="106">
        <f t="shared" si="157"/>
        <v>0</v>
      </c>
      <c r="R173" s="71"/>
      <c r="S173" s="99"/>
      <c r="T173" s="113">
        <f t="shared" si="181"/>
        <v>0</v>
      </c>
      <c r="U173" s="84">
        <f t="shared" si="182"/>
        <v>0</v>
      </c>
      <c r="V173" s="122">
        <f t="shared" si="183"/>
        <v>0</v>
      </c>
      <c r="W173" s="71"/>
      <c r="X173" s="99"/>
    </row>
    <row r="174" spans="2:24" x14ac:dyDescent="0.3">
      <c r="B174" s="190"/>
      <c r="C174" s="186"/>
      <c r="D174" s="161" t="s">
        <v>250</v>
      </c>
      <c r="E174" s="46" t="s">
        <v>69</v>
      </c>
      <c r="F174" s="17"/>
      <c r="G174" s="17"/>
      <c r="H174" s="17">
        <f t="shared" si="179"/>
        <v>0</v>
      </c>
      <c r="I174" s="17"/>
      <c r="J174" s="17"/>
      <c r="K174" s="17">
        <f t="shared" si="180"/>
        <v>0</v>
      </c>
      <c r="L174" s="17">
        <f t="shared" si="150"/>
        <v>0</v>
      </c>
      <c r="M174" s="16">
        <f t="shared" si="151"/>
        <v>0</v>
      </c>
      <c r="N174" s="77">
        <f t="shared" si="162"/>
        <v>0</v>
      </c>
      <c r="O174" s="83">
        <f t="shared" si="152"/>
        <v>0</v>
      </c>
      <c r="P174" s="16">
        <f t="shared" si="153"/>
        <v>0</v>
      </c>
      <c r="Q174" s="106">
        <f t="shared" si="157"/>
        <v>0</v>
      </c>
      <c r="R174" s="71"/>
      <c r="S174" s="99"/>
      <c r="T174" s="113">
        <f t="shared" si="181"/>
        <v>0</v>
      </c>
      <c r="U174" s="84">
        <f t="shared" si="182"/>
        <v>0</v>
      </c>
      <c r="V174" s="122">
        <f t="shared" si="183"/>
        <v>0</v>
      </c>
      <c r="W174" s="71"/>
      <c r="X174" s="99"/>
    </row>
    <row r="175" spans="2:24" x14ac:dyDescent="0.3">
      <c r="B175" s="190"/>
      <c r="C175" s="186"/>
      <c r="D175" s="161" t="s">
        <v>251</v>
      </c>
      <c r="E175" s="46" t="s">
        <v>71</v>
      </c>
      <c r="F175" s="17"/>
      <c r="G175" s="17"/>
      <c r="H175" s="17">
        <f t="shared" si="179"/>
        <v>0</v>
      </c>
      <c r="I175" s="17"/>
      <c r="J175" s="17"/>
      <c r="K175" s="17">
        <f t="shared" si="180"/>
        <v>0</v>
      </c>
      <c r="L175" s="17">
        <f t="shared" si="150"/>
        <v>0</v>
      </c>
      <c r="M175" s="16">
        <f t="shared" si="151"/>
        <v>0</v>
      </c>
      <c r="N175" s="77">
        <f t="shared" si="162"/>
        <v>0</v>
      </c>
      <c r="O175" s="83">
        <f t="shared" si="152"/>
        <v>0</v>
      </c>
      <c r="P175" s="16">
        <f t="shared" si="153"/>
        <v>0</v>
      </c>
      <c r="Q175" s="106">
        <f t="shared" si="157"/>
        <v>0</v>
      </c>
      <c r="R175" s="71"/>
      <c r="S175" s="99"/>
      <c r="T175" s="113">
        <f t="shared" si="181"/>
        <v>0</v>
      </c>
      <c r="U175" s="84">
        <f t="shared" si="182"/>
        <v>0</v>
      </c>
      <c r="V175" s="122">
        <f t="shared" si="183"/>
        <v>0</v>
      </c>
      <c r="W175" s="71"/>
      <c r="X175" s="99"/>
    </row>
    <row r="176" spans="2:24" x14ac:dyDescent="0.3">
      <c r="B176" s="190"/>
      <c r="C176" s="186"/>
      <c r="D176" s="161" t="s">
        <v>252</v>
      </c>
      <c r="E176" s="46" t="s">
        <v>32</v>
      </c>
      <c r="F176" s="17"/>
      <c r="G176" s="17"/>
      <c r="H176" s="17">
        <f t="shared" si="179"/>
        <v>0</v>
      </c>
      <c r="I176" s="17"/>
      <c r="J176" s="17"/>
      <c r="K176" s="17">
        <f t="shared" si="180"/>
        <v>0</v>
      </c>
      <c r="L176" s="17">
        <f t="shared" si="150"/>
        <v>0</v>
      </c>
      <c r="M176" s="16">
        <f t="shared" si="151"/>
        <v>0</v>
      </c>
      <c r="N176" s="77">
        <f t="shared" si="162"/>
        <v>0</v>
      </c>
      <c r="O176" s="83">
        <f t="shared" si="152"/>
        <v>0</v>
      </c>
      <c r="P176" s="16">
        <f t="shared" si="153"/>
        <v>0</v>
      </c>
      <c r="Q176" s="106">
        <f t="shared" si="157"/>
        <v>0</v>
      </c>
      <c r="R176" s="71"/>
      <c r="S176" s="99"/>
      <c r="T176" s="113">
        <f t="shared" si="181"/>
        <v>0</v>
      </c>
      <c r="U176" s="84">
        <f t="shared" si="182"/>
        <v>0</v>
      </c>
      <c r="V176" s="122">
        <f t="shared" si="183"/>
        <v>0</v>
      </c>
      <c r="W176" s="71"/>
      <c r="X176" s="99"/>
    </row>
    <row r="177" spans="2:24" x14ac:dyDescent="0.3">
      <c r="B177" s="190"/>
      <c r="C177" s="186"/>
      <c r="D177" s="163" t="s">
        <v>253</v>
      </c>
      <c r="E177" s="25" t="s">
        <v>254</v>
      </c>
      <c r="F177" s="54">
        <f t="shared" ref="F177:G177" si="184">SUM(F178:F183)</f>
        <v>0</v>
      </c>
      <c r="G177" s="54">
        <f t="shared" si="184"/>
        <v>0</v>
      </c>
      <c r="H177" s="54">
        <f>SUM(H178:H183)</f>
        <v>0</v>
      </c>
      <c r="I177" s="54">
        <f t="shared" ref="I177:J177" si="185">SUM(I178:I183)</f>
        <v>0</v>
      </c>
      <c r="J177" s="54">
        <f t="shared" si="185"/>
        <v>0</v>
      </c>
      <c r="K177" s="54">
        <f>SUM(K178:K183)</f>
        <v>0</v>
      </c>
      <c r="L177" s="54">
        <f t="shared" si="150"/>
        <v>0</v>
      </c>
      <c r="M177" s="55">
        <f t="shared" si="151"/>
        <v>0</v>
      </c>
      <c r="N177" s="78">
        <f t="shared" si="162"/>
        <v>0</v>
      </c>
      <c r="O177" s="85">
        <f t="shared" si="152"/>
        <v>0</v>
      </c>
      <c r="P177" s="55">
        <f t="shared" si="153"/>
        <v>0</v>
      </c>
      <c r="Q177" s="107">
        <f t="shared" si="157"/>
        <v>0</v>
      </c>
      <c r="R177" s="71"/>
      <c r="S177" s="100"/>
      <c r="T177" s="114">
        <f>SUM(T178:T183)</f>
        <v>0</v>
      </c>
      <c r="U177" s="86">
        <f>SUM(U178:U183)</f>
        <v>0</v>
      </c>
      <c r="V177" s="86">
        <f>SUM(V178:V183)</f>
        <v>0</v>
      </c>
      <c r="W177" s="71"/>
      <c r="X177" s="100">
        <f>SUM(X178:X183)</f>
        <v>0</v>
      </c>
    </row>
    <row r="178" spans="2:24" x14ac:dyDescent="0.3">
      <c r="B178" s="190"/>
      <c r="C178" s="186"/>
      <c r="D178" s="161" t="s">
        <v>255</v>
      </c>
      <c r="E178" s="46" t="s">
        <v>63</v>
      </c>
      <c r="F178" s="17"/>
      <c r="G178" s="17"/>
      <c r="H178" s="17">
        <f t="shared" ref="H178:H183" si="186">+F178+G178</f>
        <v>0</v>
      </c>
      <c r="I178" s="17"/>
      <c r="J178" s="17"/>
      <c r="K178" s="17">
        <f t="shared" ref="K178:K183" si="187">+I178+J178</f>
        <v>0</v>
      </c>
      <c r="L178" s="17">
        <f t="shared" si="150"/>
        <v>0</v>
      </c>
      <c r="M178" s="16">
        <f t="shared" si="151"/>
        <v>0</v>
      </c>
      <c r="N178" s="77">
        <f t="shared" si="162"/>
        <v>0</v>
      </c>
      <c r="O178" s="83">
        <f t="shared" si="152"/>
        <v>0</v>
      </c>
      <c r="P178" s="16">
        <f t="shared" si="153"/>
        <v>0</v>
      </c>
      <c r="Q178" s="106">
        <f t="shared" si="157"/>
        <v>0</v>
      </c>
      <c r="R178" s="71"/>
      <c r="S178" s="99"/>
      <c r="T178" s="113">
        <f t="shared" ref="T178:T183" si="188">+L178</f>
        <v>0</v>
      </c>
      <c r="U178" s="84">
        <f t="shared" ref="U178:U183" si="189">+O178</f>
        <v>0</v>
      </c>
      <c r="V178" s="122">
        <f t="shared" ref="V178:V183" si="190">+T178+U178</f>
        <v>0</v>
      </c>
      <c r="W178" s="71"/>
      <c r="X178" s="99"/>
    </row>
    <row r="179" spans="2:24" x14ac:dyDescent="0.3">
      <c r="B179" s="190"/>
      <c r="C179" s="186"/>
      <c r="D179" s="161" t="s">
        <v>256</v>
      </c>
      <c r="E179" s="46" t="s">
        <v>65</v>
      </c>
      <c r="F179" s="17"/>
      <c r="G179" s="17"/>
      <c r="H179" s="17">
        <f t="shared" si="186"/>
        <v>0</v>
      </c>
      <c r="I179" s="17"/>
      <c r="J179" s="17"/>
      <c r="K179" s="17">
        <f t="shared" si="187"/>
        <v>0</v>
      </c>
      <c r="L179" s="17">
        <f t="shared" si="150"/>
        <v>0</v>
      </c>
      <c r="M179" s="16">
        <f t="shared" si="151"/>
        <v>0</v>
      </c>
      <c r="N179" s="77">
        <f t="shared" si="162"/>
        <v>0</v>
      </c>
      <c r="O179" s="83">
        <f t="shared" si="152"/>
        <v>0</v>
      </c>
      <c r="P179" s="16">
        <f t="shared" si="153"/>
        <v>0</v>
      </c>
      <c r="Q179" s="106">
        <f t="shared" si="157"/>
        <v>0</v>
      </c>
      <c r="R179" s="71"/>
      <c r="S179" s="99"/>
      <c r="T179" s="113">
        <f t="shared" si="188"/>
        <v>0</v>
      </c>
      <c r="U179" s="84">
        <f t="shared" si="189"/>
        <v>0</v>
      </c>
      <c r="V179" s="122">
        <f t="shared" si="190"/>
        <v>0</v>
      </c>
      <c r="W179" s="71"/>
      <c r="X179" s="99"/>
    </row>
    <row r="180" spans="2:24" x14ac:dyDescent="0.3">
      <c r="B180" s="190"/>
      <c r="C180" s="186"/>
      <c r="D180" s="161" t="s">
        <v>257</v>
      </c>
      <c r="E180" s="46" t="s">
        <v>67</v>
      </c>
      <c r="F180" s="17"/>
      <c r="G180" s="17"/>
      <c r="H180" s="17">
        <f t="shared" si="186"/>
        <v>0</v>
      </c>
      <c r="I180" s="17"/>
      <c r="J180" s="17"/>
      <c r="K180" s="17">
        <f t="shared" si="187"/>
        <v>0</v>
      </c>
      <c r="L180" s="17">
        <f t="shared" si="150"/>
        <v>0</v>
      </c>
      <c r="M180" s="16">
        <f t="shared" si="151"/>
        <v>0</v>
      </c>
      <c r="N180" s="77">
        <f t="shared" si="162"/>
        <v>0</v>
      </c>
      <c r="O180" s="83">
        <f t="shared" si="152"/>
        <v>0</v>
      </c>
      <c r="P180" s="16">
        <f t="shared" si="153"/>
        <v>0</v>
      </c>
      <c r="Q180" s="106">
        <f t="shared" si="157"/>
        <v>0</v>
      </c>
      <c r="R180" s="71"/>
      <c r="S180" s="99"/>
      <c r="T180" s="113">
        <f t="shared" si="188"/>
        <v>0</v>
      </c>
      <c r="U180" s="84">
        <f t="shared" si="189"/>
        <v>0</v>
      </c>
      <c r="V180" s="122">
        <f t="shared" si="190"/>
        <v>0</v>
      </c>
      <c r="W180" s="71"/>
      <c r="X180" s="99"/>
    </row>
    <row r="181" spans="2:24" x14ac:dyDescent="0.3">
      <c r="B181" s="190"/>
      <c r="C181" s="186"/>
      <c r="D181" s="161" t="s">
        <v>258</v>
      </c>
      <c r="E181" s="46" t="s">
        <v>69</v>
      </c>
      <c r="F181" s="17"/>
      <c r="G181" s="17"/>
      <c r="H181" s="17">
        <f t="shared" si="186"/>
        <v>0</v>
      </c>
      <c r="I181" s="17"/>
      <c r="J181" s="17"/>
      <c r="K181" s="17">
        <f t="shared" si="187"/>
        <v>0</v>
      </c>
      <c r="L181" s="17">
        <f t="shared" si="150"/>
        <v>0</v>
      </c>
      <c r="M181" s="16">
        <f t="shared" si="151"/>
        <v>0</v>
      </c>
      <c r="N181" s="77">
        <f t="shared" si="162"/>
        <v>0</v>
      </c>
      <c r="O181" s="83">
        <f t="shared" si="152"/>
        <v>0</v>
      </c>
      <c r="P181" s="16">
        <f t="shared" si="153"/>
        <v>0</v>
      </c>
      <c r="Q181" s="106">
        <f t="shared" si="157"/>
        <v>0</v>
      </c>
      <c r="R181" s="71"/>
      <c r="S181" s="99"/>
      <c r="T181" s="113">
        <f t="shared" si="188"/>
        <v>0</v>
      </c>
      <c r="U181" s="84">
        <f t="shared" si="189"/>
        <v>0</v>
      </c>
      <c r="V181" s="122">
        <f t="shared" si="190"/>
        <v>0</v>
      </c>
      <c r="W181" s="71"/>
      <c r="X181" s="99"/>
    </row>
    <row r="182" spans="2:24" x14ac:dyDescent="0.3">
      <c r="B182" s="190"/>
      <c r="C182" s="186"/>
      <c r="D182" s="161" t="s">
        <v>259</v>
      </c>
      <c r="E182" s="46" t="s">
        <v>71</v>
      </c>
      <c r="F182" s="17"/>
      <c r="G182" s="17"/>
      <c r="H182" s="17">
        <f t="shared" si="186"/>
        <v>0</v>
      </c>
      <c r="I182" s="17"/>
      <c r="J182" s="17"/>
      <c r="K182" s="17">
        <f t="shared" si="187"/>
        <v>0</v>
      </c>
      <c r="L182" s="17">
        <f t="shared" si="150"/>
        <v>0</v>
      </c>
      <c r="M182" s="16">
        <f t="shared" si="151"/>
        <v>0</v>
      </c>
      <c r="N182" s="77">
        <f t="shared" si="162"/>
        <v>0</v>
      </c>
      <c r="O182" s="83">
        <f t="shared" si="152"/>
        <v>0</v>
      </c>
      <c r="P182" s="16">
        <f t="shared" si="153"/>
        <v>0</v>
      </c>
      <c r="Q182" s="106">
        <f t="shared" si="157"/>
        <v>0</v>
      </c>
      <c r="R182" s="71"/>
      <c r="S182" s="99"/>
      <c r="T182" s="113">
        <f t="shared" si="188"/>
        <v>0</v>
      </c>
      <c r="U182" s="84">
        <f t="shared" si="189"/>
        <v>0</v>
      </c>
      <c r="V182" s="122">
        <f t="shared" si="190"/>
        <v>0</v>
      </c>
      <c r="W182" s="71"/>
      <c r="X182" s="99"/>
    </row>
    <row r="183" spans="2:24" x14ac:dyDescent="0.3">
      <c r="B183" s="190"/>
      <c r="C183" s="186"/>
      <c r="D183" s="161" t="s">
        <v>260</v>
      </c>
      <c r="E183" s="46" t="s">
        <v>32</v>
      </c>
      <c r="F183" s="17"/>
      <c r="G183" s="17"/>
      <c r="H183" s="17">
        <f t="shared" si="186"/>
        <v>0</v>
      </c>
      <c r="I183" s="17"/>
      <c r="J183" s="17"/>
      <c r="K183" s="17">
        <f t="shared" si="187"/>
        <v>0</v>
      </c>
      <c r="L183" s="17">
        <f t="shared" si="150"/>
        <v>0</v>
      </c>
      <c r="M183" s="16">
        <f t="shared" si="151"/>
        <v>0</v>
      </c>
      <c r="N183" s="77">
        <f t="shared" si="162"/>
        <v>0</v>
      </c>
      <c r="O183" s="83">
        <f t="shared" si="152"/>
        <v>0</v>
      </c>
      <c r="P183" s="16">
        <f t="shared" si="153"/>
        <v>0</v>
      </c>
      <c r="Q183" s="106">
        <f t="shared" si="157"/>
        <v>0</v>
      </c>
      <c r="R183" s="71"/>
      <c r="S183" s="99"/>
      <c r="T183" s="113">
        <f t="shared" si="188"/>
        <v>0</v>
      </c>
      <c r="U183" s="84">
        <f t="shared" si="189"/>
        <v>0</v>
      </c>
      <c r="V183" s="122">
        <f t="shared" si="190"/>
        <v>0</v>
      </c>
      <c r="W183" s="71"/>
      <c r="X183" s="99"/>
    </row>
    <row r="184" spans="2:24" x14ac:dyDescent="0.3">
      <c r="B184" s="190"/>
      <c r="C184" s="186"/>
      <c r="D184" s="163" t="s">
        <v>261</v>
      </c>
      <c r="E184" s="25" t="s">
        <v>262</v>
      </c>
      <c r="F184" s="54">
        <f t="shared" ref="F184:G184" si="191">SUM(F185:F190)</f>
        <v>0</v>
      </c>
      <c r="G184" s="54">
        <f t="shared" si="191"/>
        <v>0</v>
      </c>
      <c r="H184" s="54">
        <f>SUM(H185:H190)</f>
        <v>0</v>
      </c>
      <c r="I184" s="54">
        <f t="shared" ref="I184:J184" si="192">SUM(I185:I190)</f>
        <v>0</v>
      </c>
      <c r="J184" s="54">
        <f t="shared" si="192"/>
        <v>0</v>
      </c>
      <c r="K184" s="54">
        <f>SUM(K185:K190)</f>
        <v>0</v>
      </c>
      <c r="L184" s="54">
        <f t="shared" si="150"/>
        <v>0</v>
      </c>
      <c r="M184" s="55">
        <f t="shared" si="151"/>
        <v>0</v>
      </c>
      <c r="N184" s="78">
        <f t="shared" si="162"/>
        <v>0</v>
      </c>
      <c r="O184" s="85">
        <f t="shared" si="152"/>
        <v>0</v>
      </c>
      <c r="P184" s="55">
        <f t="shared" si="153"/>
        <v>0</v>
      </c>
      <c r="Q184" s="107">
        <f t="shared" si="157"/>
        <v>0</v>
      </c>
      <c r="R184" s="71"/>
      <c r="S184" s="100"/>
      <c r="T184" s="114">
        <f>SUM(T185:T190)</f>
        <v>0</v>
      </c>
      <c r="U184" s="86">
        <f>SUM(U185:U190)</f>
        <v>0</v>
      </c>
      <c r="V184" s="86">
        <f>SUM(V185:V190)</f>
        <v>0</v>
      </c>
      <c r="W184" s="71"/>
      <c r="X184" s="100">
        <f>SUM(X185:X190)</f>
        <v>0</v>
      </c>
    </row>
    <row r="185" spans="2:24" x14ac:dyDescent="0.3">
      <c r="B185" s="190"/>
      <c r="C185" s="186"/>
      <c r="D185" s="161" t="s">
        <v>263</v>
      </c>
      <c r="E185" s="46" t="s">
        <v>63</v>
      </c>
      <c r="F185" s="17"/>
      <c r="G185" s="17"/>
      <c r="H185" s="17">
        <f t="shared" ref="H185:H190" si="193">+F185+G185</f>
        <v>0</v>
      </c>
      <c r="I185" s="17"/>
      <c r="J185" s="17"/>
      <c r="K185" s="17">
        <f t="shared" ref="K185:K190" si="194">+I185+J185</f>
        <v>0</v>
      </c>
      <c r="L185" s="17">
        <f t="shared" si="150"/>
        <v>0</v>
      </c>
      <c r="M185" s="16">
        <f t="shared" si="151"/>
        <v>0</v>
      </c>
      <c r="N185" s="77">
        <f t="shared" si="162"/>
        <v>0</v>
      </c>
      <c r="O185" s="83">
        <f t="shared" si="152"/>
        <v>0</v>
      </c>
      <c r="P185" s="16">
        <f t="shared" si="153"/>
        <v>0</v>
      </c>
      <c r="Q185" s="106">
        <f t="shared" si="157"/>
        <v>0</v>
      </c>
      <c r="R185" s="71"/>
      <c r="S185" s="99"/>
      <c r="T185" s="113">
        <f t="shared" ref="T185:T190" si="195">+L185</f>
        <v>0</v>
      </c>
      <c r="U185" s="84">
        <f t="shared" ref="U185:U190" si="196">+O185</f>
        <v>0</v>
      </c>
      <c r="V185" s="122">
        <f t="shared" ref="V185:V190" si="197">+T185+U185</f>
        <v>0</v>
      </c>
      <c r="W185" s="71"/>
      <c r="X185" s="99"/>
    </row>
    <row r="186" spans="2:24" x14ac:dyDescent="0.3">
      <c r="B186" s="190"/>
      <c r="C186" s="186"/>
      <c r="D186" s="161" t="s">
        <v>264</v>
      </c>
      <c r="E186" s="46" t="s">
        <v>65</v>
      </c>
      <c r="F186" s="17"/>
      <c r="G186" s="17"/>
      <c r="H186" s="17">
        <f t="shared" si="193"/>
        <v>0</v>
      </c>
      <c r="I186" s="17"/>
      <c r="J186" s="17"/>
      <c r="K186" s="17">
        <f t="shared" si="194"/>
        <v>0</v>
      </c>
      <c r="L186" s="17">
        <f t="shared" si="150"/>
        <v>0</v>
      </c>
      <c r="M186" s="16">
        <f t="shared" si="151"/>
        <v>0</v>
      </c>
      <c r="N186" s="77">
        <f t="shared" si="162"/>
        <v>0</v>
      </c>
      <c r="O186" s="83">
        <f t="shared" si="152"/>
        <v>0</v>
      </c>
      <c r="P186" s="16">
        <f t="shared" si="153"/>
        <v>0</v>
      </c>
      <c r="Q186" s="106">
        <f t="shared" si="157"/>
        <v>0</v>
      </c>
      <c r="R186" s="71"/>
      <c r="S186" s="99"/>
      <c r="T186" s="113">
        <f t="shared" si="195"/>
        <v>0</v>
      </c>
      <c r="U186" s="84">
        <f t="shared" si="196"/>
        <v>0</v>
      </c>
      <c r="V186" s="122">
        <f t="shared" si="197"/>
        <v>0</v>
      </c>
      <c r="W186" s="71"/>
      <c r="X186" s="99"/>
    </row>
    <row r="187" spans="2:24" x14ac:dyDescent="0.3">
      <c r="B187" s="190"/>
      <c r="C187" s="186"/>
      <c r="D187" s="161" t="s">
        <v>265</v>
      </c>
      <c r="E187" s="46" t="s">
        <v>67</v>
      </c>
      <c r="F187" s="17"/>
      <c r="G187" s="17"/>
      <c r="H187" s="17">
        <f t="shared" si="193"/>
        <v>0</v>
      </c>
      <c r="I187" s="17"/>
      <c r="J187" s="17"/>
      <c r="K187" s="17">
        <f t="shared" si="194"/>
        <v>0</v>
      </c>
      <c r="L187" s="17">
        <f t="shared" si="150"/>
        <v>0</v>
      </c>
      <c r="M187" s="16">
        <f t="shared" si="151"/>
        <v>0</v>
      </c>
      <c r="N187" s="77">
        <f t="shared" si="162"/>
        <v>0</v>
      </c>
      <c r="O187" s="83">
        <f t="shared" si="152"/>
        <v>0</v>
      </c>
      <c r="P187" s="16">
        <f t="shared" si="153"/>
        <v>0</v>
      </c>
      <c r="Q187" s="106">
        <f t="shared" si="157"/>
        <v>0</v>
      </c>
      <c r="R187" s="71"/>
      <c r="S187" s="99"/>
      <c r="T187" s="113">
        <f t="shared" si="195"/>
        <v>0</v>
      </c>
      <c r="U187" s="84">
        <f t="shared" si="196"/>
        <v>0</v>
      </c>
      <c r="V187" s="122">
        <f t="shared" si="197"/>
        <v>0</v>
      </c>
      <c r="W187" s="71"/>
      <c r="X187" s="99"/>
    </row>
    <row r="188" spans="2:24" x14ac:dyDescent="0.3">
      <c r="B188" s="190"/>
      <c r="C188" s="186"/>
      <c r="D188" s="161" t="s">
        <v>266</v>
      </c>
      <c r="E188" s="46" t="s">
        <v>69</v>
      </c>
      <c r="F188" s="17"/>
      <c r="G188" s="17"/>
      <c r="H188" s="17">
        <f t="shared" si="193"/>
        <v>0</v>
      </c>
      <c r="I188" s="17"/>
      <c r="J188" s="17"/>
      <c r="K188" s="17">
        <f t="shared" si="194"/>
        <v>0</v>
      </c>
      <c r="L188" s="17">
        <f t="shared" si="150"/>
        <v>0</v>
      </c>
      <c r="M188" s="16">
        <f t="shared" si="151"/>
        <v>0</v>
      </c>
      <c r="N188" s="77">
        <f t="shared" si="162"/>
        <v>0</v>
      </c>
      <c r="O188" s="83">
        <f t="shared" si="152"/>
        <v>0</v>
      </c>
      <c r="P188" s="16">
        <f t="shared" si="153"/>
        <v>0</v>
      </c>
      <c r="Q188" s="106">
        <f t="shared" si="157"/>
        <v>0</v>
      </c>
      <c r="R188" s="71"/>
      <c r="S188" s="99"/>
      <c r="T188" s="113">
        <f t="shared" si="195"/>
        <v>0</v>
      </c>
      <c r="U188" s="84">
        <f t="shared" si="196"/>
        <v>0</v>
      </c>
      <c r="V188" s="122">
        <f t="shared" si="197"/>
        <v>0</v>
      </c>
      <c r="W188" s="71"/>
      <c r="X188" s="99"/>
    </row>
    <row r="189" spans="2:24" x14ac:dyDescent="0.3">
      <c r="B189" s="190"/>
      <c r="C189" s="186"/>
      <c r="D189" s="161" t="s">
        <v>267</v>
      </c>
      <c r="E189" s="46" t="s">
        <v>71</v>
      </c>
      <c r="F189" s="17"/>
      <c r="G189" s="17"/>
      <c r="H189" s="17">
        <f t="shared" si="193"/>
        <v>0</v>
      </c>
      <c r="I189" s="17"/>
      <c r="J189" s="17"/>
      <c r="K189" s="17">
        <f t="shared" si="194"/>
        <v>0</v>
      </c>
      <c r="L189" s="17">
        <f t="shared" si="150"/>
        <v>0</v>
      </c>
      <c r="M189" s="16">
        <f t="shared" si="151"/>
        <v>0</v>
      </c>
      <c r="N189" s="77">
        <f t="shared" si="162"/>
        <v>0</v>
      </c>
      <c r="O189" s="83">
        <f t="shared" si="152"/>
        <v>0</v>
      </c>
      <c r="P189" s="16">
        <f t="shared" si="153"/>
        <v>0</v>
      </c>
      <c r="Q189" s="106">
        <f t="shared" si="157"/>
        <v>0</v>
      </c>
      <c r="R189" s="71"/>
      <c r="S189" s="99"/>
      <c r="T189" s="113">
        <f t="shared" si="195"/>
        <v>0</v>
      </c>
      <c r="U189" s="84">
        <f t="shared" si="196"/>
        <v>0</v>
      </c>
      <c r="V189" s="122">
        <f t="shared" si="197"/>
        <v>0</v>
      </c>
      <c r="W189" s="71"/>
      <c r="X189" s="99"/>
    </row>
    <row r="190" spans="2:24" x14ac:dyDescent="0.3">
      <c r="B190" s="190"/>
      <c r="C190" s="186"/>
      <c r="D190" s="161" t="s">
        <v>268</v>
      </c>
      <c r="E190" s="46" t="s">
        <v>32</v>
      </c>
      <c r="F190" s="17"/>
      <c r="G190" s="17"/>
      <c r="H190" s="17">
        <f t="shared" si="193"/>
        <v>0</v>
      </c>
      <c r="I190" s="17"/>
      <c r="J190" s="17"/>
      <c r="K190" s="17">
        <f t="shared" si="194"/>
        <v>0</v>
      </c>
      <c r="L190" s="17">
        <f t="shared" si="150"/>
        <v>0</v>
      </c>
      <c r="M190" s="16">
        <f t="shared" si="151"/>
        <v>0</v>
      </c>
      <c r="N190" s="77">
        <f t="shared" si="162"/>
        <v>0</v>
      </c>
      <c r="O190" s="83">
        <f t="shared" si="152"/>
        <v>0</v>
      </c>
      <c r="P190" s="16">
        <f t="shared" si="153"/>
        <v>0</v>
      </c>
      <c r="Q190" s="106">
        <f t="shared" si="157"/>
        <v>0</v>
      </c>
      <c r="R190" s="71"/>
      <c r="S190" s="99"/>
      <c r="T190" s="113">
        <f t="shared" si="195"/>
        <v>0</v>
      </c>
      <c r="U190" s="84">
        <f t="shared" si="196"/>
        <v>0</v>
      </c>
      <c r="V190" s="122">
        <f t="shared" si="197"/>
        <v>0</v>
      </c>
      <c r="W190" s="71"/>
      <c r="X190" s="99"/>
    </row>
    <row r="191" spans="2:24" x14ac:dyDescent="0.3">
      <c r="B191" s="190"/>
      <c r="C191" s="186"/>
      <c r="D191" s="163" t="s">
        <v>269</v>
      </c>
      <c r="E191" s="25" t="s">
        <v>270</v>
      </c>
      <c r="F191" s="54">
        <f t="shared" ref="F191:G191" si="198">SUM(F192:F197)</f>
        <v>0</v>
      </c>
      <c r="G191" s="54">
        <f t="shared" si="198"/>
        <v>0</v>
      </c>
      <c r="H191" s="54">
        <f>SUM(H192:H197)</f>
        <v>0</v>
      </c>
      <c r="I191" s="54">
        <f t="shared" ref="I191:J191" si="199">SUM(I192:I197)</f>
        <v>0</v>
      </c>
      <c r="J191" s="54">
        <f t="shared" si="199"/>
        <v>0</v>
      </c>
      <c r="K191" s="54">
        <f>SUM(K192:K197)</f>
        <v>0</v>
      </c>
      <c r="L191" s="54">
        <f t="shared" si="150"/>
        <v>0</v>
      </c>
      <c r="M191" s="55">
        <f t="shared" si="151"/>
        <v>0</v>
      </c>
      <c r="N191" s="78">
        <f t="shared" si="162"/>
        <v>0</v>
      </c>
      <c r="O191" s="85">
        <f t="shared" si="152"/>
        <v>0</v>
      </c>
      <c r="P191" s="55">
        <f t="shared" si="153"/>
        <v>0</v>
      </c>
      <c r="Q191" s="107">
        <f t="shared" si="157"/>
        <v>0</v>
      </c>
      <c r="R191" s="71"/>
      <c r="S191" s="100"/>
      <c r="T191" s="114">
        <f>SUM(T192:T197)</f>
        <v>0</v>
      </c>
      <c r="U191" s="86">
        <f>SUM(U192:U197)</f>
        <v>0</v>
      </c>
      <c r="V191" s="86">
        <f>SUM(V192:V197)</f>
        <v>0</v>
      </c>
      <c r="W191" s="71"/>
      <c r="X191" s="100">
        <f>SUM(X192:X197)</f>
        <v>0</v>
      </c>
    </row>
    <row r="192" spans="2:24" x14ac:dyDescent="0.3">
      <c r="B192" s="190"/>
      <c r="C192" s="186"/>
      <c r="D192" s="161" t="s">
        <v>271</v>
      </c>
      <c r="E192" s="46" t="s">
        <v>63</v>
      </c>
      <c r="F192" s="17"/>
      <c r="G192" s="17"/>
      <c r="H192" s="17">
        <f t="shared" ref="H192:H197" si="200">+F192+G192</f>
        <v>0</v>
      </c>
      <c r="I192" s="17"/>
      <c r="J192" s="17"/>
      <c r="K192" s="17">
        <f t="shared" ref="K192:K197" si="201">+I192+J192</f>
        <v>0</v>
      </c>
      <c r="L192" s="17">
        <f t="shared" si="150"/>
        <v>0</v>
      </c>
      <c r="M192" s="16">
        <f t="shared" si="151"/>
        <v>0</v>
      </c>
      <c r="N192" s="77">
        <f t="shared" si="162"/>
        <v>0</v>
      </c>
      <c r="O192" s="83">
        <f t="shared" si="152"/>
        <v>0</v>
      </c>
      <c r="P192" s="16">
        <f t="shared" si="153"/>
        <v>0</v>
      </c>
      <c r="Q192" s="106">
        <f t="shared" si="157"/>
        <v>0</v>
      </c>
      <c r="R192" s="71"/>
      <c r="S192" s="99"/>
      <c r="T192" s="113">
        <f t="shared" ref="T192:T197" si="202">+L192</f>
        <v>0</v>
      </c>
      <c r="U192" s="84">
        <f t="shared" ref="U192:U197" si="203">+O192</f>
        <v>0</v>
      </c>
      <c r="V192" s="122">
        <f t="shared" ref="V192:V197" si="204">+T192+U192</f>
        <v>0</v>
      </c>
      <c r="W192" s="71"/>
      <c r="X192" s="99"/>
    </row>
    <row r="193" spans="2:24" x14ac:dyDescent="0.3">
      <c r="B193" s="190"/>
      <c r="C193" s="186"/>
      <c r="D193" s="161" t="s">
        <v>272</v>
      </c>
      <c r="E193" s="46" t="s">
        <v>65</v>
      </c>
      <c r="F193" s="17"/>
      <c r="G193" s="17"/>
      <c r="H193" s="17">
        <f t="shared" si="200"/>
        <v>0</v>
      </c>
      <c r="I193" s="17"/>
      <c r="J193" s="17"/>
      <c r="K193" s="17">
        <f t="shared" si="201"/>
        <v>0</v>
      </c>
      <c r="L193" s="17">
        <f t="shared" si="150"/>
        <v>0</v>
      </c>
      <c r="M193" s="16">
        <f t="shared" si="151"/>
        <v>0</v>
      </c>
      <c r="N193" s="77">
        <f t="shared" si="162"/>
        <v>0</v>
      </c>
      <c r="O193" s="83">
        <f t="shared" si="152"/>
        <v>0</v>
      </c>
      <c r="P193" s="16">
        <f t="shared" si="153"/>
        <v>0</v>
      </c>
      <c r="Q193" s="106">
        <f t="shared" si="157"/>
        <v>0</v>
      </c>
      <c r="R193" s="71"/>
      <c r="S193" s="99"/>
      <c r="T193" s="113">
        <f t="shared" si="202"/>
        <v>0</v>
      </c>
      <c r="U193" s="84">
        <f t="shared" si="203"/>
        <v>0</v>
      </c>
      <c r="V193" s="122">
        <f t="shared" si="204"/>
        <v>0</v>
      </c>
      <c r="W193" s="71"/>
      <c r="X193" s="99"/>
    </row>
    <row r="194" spans="2:24" x14ac:dyDescent="0.3">
      <c r="B194" s="190"/>
      <c r="C194" s="186"/>
      <c r="D194" s="161" t="s">
        <v>273</v>
      </c>
      <c r="E194" s="46" t="s">
        <v>67</v>
      </c>
      <c r="F194" s="17"/>
      <c r="G194" s="17"/>
      <c r="H194" s="17">
        <f t="shared" si="200"/>
        <v>0</v>
      </c>
      <c r="I194" s="17"/>
      <c r="J194" s="17"/>
      <c r="K194" s="17">
        <f t="shared" si="201"/>
        <v>0</v>
      </c>
      <c r="L194" s="17">
        <f t="shared" si="150"/>
        <v>0</v>
      </c>
      <c r="M194" s="16">
        <f t="shared" si="151"/>
        <v>0</v>
      </c>
      <c r="N194" s="77">
        <f t="shared" si="162"/>
        <v>0</v>
      </c>
      <c r="O194" s="83">
        <f t="shared" si="152"/>
        <v>0</v>
      </c>
      <c r="P194" s="16">
        <f t="shared" si="153"/>
        <v>0</v>
      </c>
      <c r="Q194" s="106">
        <f t="shared" si="157"/>
        <v>0</v>
      </c>
      <c r="R194" s="71"/>
      <c r="S194" s="99"/>
      <c r="T194" s="113">
        <f t="shared" si="202"/>
        <v>0</v>
      </c>
      <c r="U194" s="84">
        <f t="shared" si="203"/>
        <v>0</v>
      </c>
      <c r="V194" s="122">
        <f t="shared" si="204"/>
        <v>0</v>
      </c>
      <c r="W194" s="71"/>
      <c r="X194" s="99"/>
    </row>
    <row r="195" spans="2:24" x14ac:dyDescent="0.3">
      <c r="B195" s="190"/>
      <c r="C195" s="186"/>
      <c r="D195" s="161" t="s">
        <v>274</v>
      </c>
      <c r="E195" s="46" t="s">
        <v>69</v>
      </c>
      <c r="F195" s="17"/>
      <c r="G195" s="17"/>
      <c r="H195" s="17">
        <f t="shared" si="200"/>
        <v>0</v>
      </c>
      <c r="I195" s="17"/>
      <c r="J195" s="17"/>
      <c r="K195" s="17">
        <f t="shared" si="201"/>
        <v>0</v>
      </c>
      <c r="L195" s="17">
        <f t="shared" si="150"/>
        <v>0</v>
      </c>
      <c r="M195" s="16">
        <f t="shared" si="151"/>
        <v>0</v>
      </c>
      <c r="N195" s="77">
        <f t="shared" si="162"/>
        <v>0</v>
      </c>
      <c r="O195" s="83">
        <f t="shared" si="152"/>
        <v>0</v>
      </c>
      <c r="P195" s="16">
        <f t="shared" si="153"/>
        <v>0</v>
      </c>
      <c r="Q195" s="106">
        <f t="shared" si="157"/>
        <v>0</v>
      </c>
      <c r="R195" s="71"/>
      <c r="S195" s="99"/>
      <c r="T195" s="113">
        <f t="shared" si="202"/>
        <v>0</v>
      </c>
      <c r="U195" s="84">
        <f t="shared" si="203"/>
        <v>0</v>
      </c>
      <c r="V195" s="122">
        <f t="shared" si="204"/>
        <v>0</v>
      </c>
      <c r="W195" s="71"/>
      <c r="X195" s="99"/>
    </row>
    <row r="196" spans="2:24" x14ac:dyDescent="0.3">
      <c r="B196" s="190"/>
      <c r="C196" s="186"/>
      <c r="D196" s="161" t="s">
        <v>275</v>
      </c>
      <c r="E196" s="46" t="s">
        <v>71</v>
      </c>
      <c r="F196" s="17"/>
      <c r="G196" s="17"/>
      <c r="H196" s="17">
        <f t="shared" si="200"/>
        <v>0</v>
      </c>
      <c r="I196" s="17"/>
      <c r="J196" s="17"/>
      <c r="K196" s="17">
        <f t="shared" si="201"/>
        <v>0</v>
      </c>
      <c r="L196" s="17">
        <f t="shared" si="150"/>
        <v>0</v>
      </c>
      <c r="M196" s="16">
        <f t="shared" si="151"/>
        <v>0</v>
      </c>
      <c r="N196" s="77">
        <f t="shared" si="162"/>
        <v>0</v>
      </c>
      <c r="O196" s="83">
        <f t="shared" si="152"/>
        <v>0</v>
      </c>
      <c r="P196" s="16">
        <f t="shared" si="153"/>
        <v>0</v>
      </c>
      <c r="Q196" s="106">
        <f t="shared" si="157"/>
        <v>0</v>
      </c>
      <c r="R196" s="71"/>
      <c r="S196" s="99"/>
      <c r="T196" s="113">
        <f t="shared" si="202"/>
        <v>0</v>
      </c>
      <c r="U196" s="84">
        <f t="shared" si="203"/>
        <v>0</v>
      </c>
      <c r="V196" s="122">
        <f t="shared" si="204"/>
        <v>0</v>
      </c>
      <c r="W196" s="71"/>
      <c r="X196" s="99"/>
    </row>
    <row r="197" spans="2:24" x14ac:dyDescent="0.3">
      <c r="B197" s="190"/>
      <c r="C197" s="186"/>
      <c r="D197" s="161" t="s">
        <v>276</v>
      </c>
      <c r="E197" s="46" t="s">
        <v>32</v>
      </c>
      <c r="F197" s="17"/>
      <c r="G197" s="17"/>
      <c r="H197" s="17">
        <f t="shared" si="200"/>
        <v>0</v>
      </c>
      <c r="I197" s="17"/>
      <c r="J197" s="17"/>
      <c r="K197" s="17">
        <f t="shared" si="201"/>
        <v>0</v>
      </c>
      <c r="L197" s="17">
        <f t="shared" si="150"/>
        <v>0</v>
      </c>
      <c r="M197" s="16">
        <f t="shared" si="151"/>
        <v>0</v>
      </c>
      <c r="N197" s="77">
        <f t="shared" si="162"/>
        <v>0</v>
      </c>
      <c r="O197" s="83">
        <f t="shared" si="152"/>
        <v>0</v>
      </c>
      <c r="P197" s="16">
        <f t="shared" si="153"/>
        <v>0</v>
      </c>
      <c r="Q197" s="106">
        <f t="shared" si="157"/>
        <v>0</v>
      </c>
      <c r="R197" s="71"/>
      <c r="S197" s="99"/>
      <c r="T197" s="113">
        <f t="shared" si="202"/>
        <v>0</v>
      </c>
      <c r="U197" s="84">
        <f t="shared" si="203"/>
        <v>0</v>
      </c>
      <c r="V197" s="122">
        <f t="shared" si="204"/>
        <v>0</v>
      </c>
      <c r="W197" s="71"/>
      <c r="X197" s="99"/>
    </row>
    <row r="198" spans="2:24" x14ac:dyDescent="0.3">
      <c r="B198" s="190"/>
      <c r="C198" s="186"/>
      <c r="D198" s="163" t="s">
        <v>277</v>
      </c>
      <c r="E198" s="25" t="s">
        <v>278</v>
      </c>
      <c r="F198" s="54">
        <f t="shared" ref="F198:G198" si="205">SUM(F199:F204)</f>
        <v>0</v>
      </c>
      <c r="G198" s="54">
        <f t="shared" si="205"/>
        <v>0</v>
      </c>
      <c r="H198" s="54">
        <f>SUM(H199:H204)</f>
        <v>0</v>
      </c>
      <c r="I198" s="54">
        <f t="shared" ref="I198:J198" si="206">SUM(I199:I204)</f>
        <v>0</v>
      </c>
      <c r="J198" s="54">
        <f t="shared" si="206"/>
        <v>0</v>
      </c>
      <c r="K198" s="54">
        <f>SUM(K199:K204)</f>
        <v>0</v>
      </c>
      <c r="L198" s="54">
        <f t="shared" si="150"/>
        <v>0</v>
      </c>
      <c r="M198" s="55">
        <f t="shared" si="151"/>
        <v>0</v>
      </c>
      <c r="N198" s="78">
        <f t="shared" si="162"/>
        <v>0</v>
      </c>
      <c r="O198" s="85">
        <f t="shared" si="152"/>
        <v>0</v>
      </c>
      <c r="P198" s="55">
        <f t="shared" si="153"/>
        <v>0</v>
      </c>
      <c r="Q198" s="107">
        <f t="shared" si="157"/>
        <v>0</v>
      </c>
      <c r="R198" s="71"/>
      <c r="S198" s="100"/>
      <c r="T198" s="114">
        <f>SUM(T199:T204)</f>
        <v>0</v>
      </c>
      <c r="U198" s="86">
        <f>SUM(U199:U204)</f>
        <v>0</v>
      </c>
      <c r="V198" s="86">
        <f>SUM(V199:V204)</f>
        <v>0</v>
      </c>
      <c r="W198" s="71"/>
      <c r="X198" s="100">
        <f>SUM(X199:X204)</f>
        <v>0</v>
      </c>
    </row>
    <row r="199" spans="2:24" x14ac:dyDescent="0.3">
      <c r="B199" s="190"/>
      <c r="C199" s="186"/>
      <c r="D199" s="161" t="s">
        <v>279</v>
      </c>
      <c r="E199" s="46" t="s">
        <v>63</v>
      </c>
      <c r="F199" s="17"/>
      <c r="G199" s="17"/>
      <c r="H199" s="17">
        <f t="shared" ref="H199:H204" si="207">+F199+G199</f>
        <v>0</v>
      </c>
      <c r="I199" s="17"/>
      <c r="J199" s="17"/>
      <c r="K199" s="17">
        <f t="shared" ref="K199:K204" si="208">+I199+J199</f>
        <v>0</v>
      </c>
      <c r="L199" s="17">
        <f t="shared" si="150"/>
        <v>0</v>
      </c>
      <c r="M199" s="16">
        <f t="shared" si="151"/>
        <v>0</v>
      </c>
      <c r="N199" s="77">
        <f t="shared" si="162"/>
        <v>0</v>
      </c>
      <c r="O199" s="83">
        <f t="shared" si="152"/>
        <v>0</v>
      </c>
      <c r="P199" s="16">
        <f t="shared" si="153"/>
        <v>0</v>
      </c>
      <c r="Q199" s="106">
        <f t="shared" si="157"/>
        <v>0</v>
      </c>
      <c r="R199" s="71"/>
      <c r="S199" s="99"/>
      <c r="T199" s="113">
        <f t="shared" ref="T199:T204" si="209">+L199</f>
        <v>0</v>
      </c>
      <c r="U199" s="84">
        <f t="shared" ref="U199:U204" si="210">+O199</f>
        <v>0</v>
      </c>
      <c r="V199" s="122">
        <f t="shared" ref="V199:V204" si="211">+T199+U199</f>
        <v>0</v>
      </c>
      <c r="W199" s="71"/>
      <c r="X199" s="99"/>
    </row>
    <row r="200" spans="2:24" x14ac:dyDescent="0.3">
      <c r="B200" s="190"/>
      <c r="C200" s="186"/>
      <c r="D200" s="161" t="s">
        <v>280</v>
      </c>
      <c r="E200" s="46" t="s">
        <v>65</v>
      </c>
      <c r="F200" s="17"/>
      <c r="G200" s="17"/>
      <c r="H200" s="17">
        <f t="shared" si="207"/>
        <v>0</v>
      </c>
      <c r="I200" s="17"/>
      <c r="J200" s="17"/>
      <c r="K200" s="17">
        <f t="shared" si="208"/>
        <v>0</v>
      </c>
      <c r="L200" s="17">
        <f t="shared" si="150"/>
        <v>0</v>
      </c>
      <c r="M200" s="16">
        <f t="shared" si="151"/>
        <v>0</v>
      </c>
      <c r="N200" s="77">
        <f t="shared" si="162"/>
        <v>0</v>
      </c>
      <c r="O200" s="83">
        <f t="shared" si="152"/>
        <v>0</v>
      </c>
      <c r="P200" s="16">
        <f t="shared" si="153"/>
        <v>0</v>
      </c>
      <c r="Q200" s="106">
        <f t="shared" si="157"/>
        <v>0</v>
      </c>
      <c r="R200" s="71"/>
      <c r="S200" s="99"/>
      <c r="T200" s="113">
        <f t="shared" si="209"/>
        <v>0</v>
      </c>
      <c r="U200" s="84">
        <f t="shared" si="210"/>
        <v>0</v>
      </c>
      <c r="V200" s="122">
        <f t="shared" si="211"/>
        <v>0</v>
      </c>
      <c r="W200" s="71"/>
      <c r="X200" s="99"/>
    </row>
    <row r="201" spans="2:24" x14ac:dyDescent="0.3">
      <c r="B201" s="190"/>
      <c r="C201" s="186"/>
      <c r="D201" s="161" t="s">
        <v>281</v>
      </c>
      <c r="E201" s="46" t="s">
        <v>67</v>
      </c>
      <c r="F201" s="17"/>
      <c r="G201" s="17"/>
      <c r="H201" s="17">
        <f t="shared" si="207"/>
        <v>0</v>
      </c>
      <c r="I201" s="17"/>
      <c r="J201" s="17"/>
      <c r="K201" s="17">
        <f t="shared" si="208"/>
        <v>0</v>
      </c>
      <c r="L201" s="17">
        <f t="shared" si="150"/>
        <v>0</v>
      </c>
      <c r="M201" s="16">
        <f t="shared" si="151"/>
        <v>0</v>
      </c>
      <c r="N201" s="77">
        <f t="shared" si="162"/>
        <v>0</v>
      </c>
      <c r="O201" s="83">
        <f t="shared" si="152"/>
        <v>0</v>
      </c>
      <c r="P201" s="16">
        <f t="shared" si="153"/>
        <v>0</v>
      </c>
      <c r="Q201" s="106">
        <f t="shared" si="157"/>
        <v>0</v>
      </c>
      <c r="R201" s="71"/>
      <c r="S201" s="99"/>
      <c r="T201" s="113">
        <f t="shared" si="209"/>
        <v>0</v>
      </c>
      <c r="U201" s="84">
        <f t="shared" si="210"/>
        <v>0</v>
      </c>
      <c r="V201" s="122">
        <f t="shared" si="211"/>
        <v>0</v>
      </c>
      <c r="W201" s="71"/>
      <c r="X201" s="99"/>
    </row>
    <row r="202" spans="2:24" x14ac:dyDescent="0.3">
      <c r="B202" s="190"/>
      <c r="C202" s="186"/>
      <c r="D202" s="161" t="s">
        <v>282</v>
      </c>
      <c r="E202" s="46" t="s">
        <v>69</v>
      </c>
      <c r="F202" s="17"/>
      <c r="G202" s="17"/>
      <c r="H202" s="17">
        <f t="shared" si="207"/>
        <v>0</v>
      </c>
      <c r="I202" s="17"/>
      <c r="J202" s="17"/>
      <c r="K202" s="17">
        <f t="shared" si="208"/>
        <v>0</v>
      </c>
      <c r="L202" s="17">
        <f t="shared" si="150"/>
        <v>0</v>
      </c>
      <c r="M202" s="16">
        <f t="shared" si="151"/>
        <v>0</v>
      </c>
      <c r="N202" s="77">
        <f t="shared" si="162"/>
        <v>0</v>
      </c>
      <c r="O202" s="83">
        <f t="shared" si="152"/>
        <v>0</v>
      </c>
      <c r="P202" s="16">
        <f t="shared" si="153"/>
        <v>0</v>
      </c>
      <c r="Q202" s="106">
        <f t="shared" si="157"/>
        <v>0</v>
      </c>
      <c r="R202" s="71"/>
      <c r="S202" s="99"/>
      <c r="T202" s="113">
        <f t="shared" si="209"/>
        <v>0</v>
      </c>
      <c r="U202" s="84">
        <f t="shared" si="210"/>
        <v>0</v>
      </c>
      <c r="V202" s="122">
        <f t="shared" si="211"/>
        <v>0</v>
      </c>
      <c r="W202" s="71"/>
      <c r="X202" s="99"/>
    </row>
    <row r="203" spans="2:24" x14ac:dyDescent="0.3">
      <c r="B203" s="190"/>
      <c r="C203" s="186"/>
      <c r="D203" s="161" t="s">
        <v>283</v>
      </c>
      <c r="E203" s="46" t="s">
        <v>71</v>
      </c>
      <c r="F203" s="17"/>
      <c r="G203" s="17"/>
      <c r="H203" s="17">
        <f t="shared" si="207"/>
        <v>0</v>
      </c>
      <c r="I203" s="17"/>
      <c r="J203" s="17"/>
      <c r="K203" s="17">
        <f t="shared" si="208"/>
        <v>0</v>
      </c>
      <c r="L203" s="17">
        <f t="shared" si="150"/>
        <v>0</v>
      </c>
      <c r="M203" s="16">
        <f t="shared" si="151"/>
        <v>0</v>
      </c>
      <c r="N203" s="77">
        <f t="shared" si="162"/>
        <v>0</v>
      </c>
      <c r="O203" s="83">
        <f t="shared" si="152"/>
        <v>0</v>
      </c>
      <c r="P203" s="16">
        <f t="shared" si="153"/>
        <v>0</v>
      </c>
      <c r="Q203" s="106">
        <f t="shared" si="157"/>
        <v>0</v>
      </c>
      <c r="R203" s="71"/>
      <c r="S203" s="99"/>
      <c r="T203" s="113">
        <f t="shared" si="209"/>
        <v>0</v>
      </c>
      <c r="U203" s="84">
        <f t="shared" si="210"/>
        <v>0</v>
      </c>
      <c r="V203" s="122">
        <f t="shared" si="211"/>
        <v>0</v>
      </c>
      <c r="W203" s="71"/>
      <c r="X203" s="99"/>
    </row>
    <row r="204" spans="2:24" x14ac:dyDescent="0.3">
      <c r="B204" s="190"/>
      <c r="C204" s="186"/>
      <c r="D204" s="161" t="s">
        <v>284</v>
      </c>
      <c r="E204" s="46" t="s">
        <v>32</v>
      </c>
      <c r="F204" s="17"/>
      <c r="G204" s="17"/>
      <c r="H204" s="17">
        <f t="shared" si="207"/>
        <v>0</v>
      </c>
      <c r="I204" s="17"/>
      <c r="J204" s="17"/>
      <c r="K204" s="17">
        <f t="shared" si="208"/>
        <v>0</v>
      </c>
      <c r="L204" s="17">
        <f t="shared" si="150"/>
        <v>0</v>
      </c>
      <c r="M204" s="16">
        <f t="shared" si="151"/>
        <v>0</v>
      </c>
      <c r="N204" s="77">
        <f t="shared" si="162"/>
        <v>0</v>
      </c>
      <c r="O204" s="83">
        <f t="shared" si="152"/>
        <v>0</v>
      </c>
      <c r="P204" s="16">
        <f t="shared" si="153"/>
        <v>0</v>
      </c>
      <c r="Q204" s="106">
        <f t="shared" si="157"/>
        <v>0</v>
      </c>
      <c r="R204" s="71"/>
      <c r="S204" s="99"/>
      <c r="T204" s="113">
        <f t="shared" si="209"/>
        <v>0</v>
      </c>
      <c r="U204" s="84">
        <f t="shared" si="210"/>
        <v>0</v>
      </c>
      <c r="V204" s="122">
        <f t="shared" si="211"/>
        <v>0</v>
      </c>
      <c r="W204" s="71"/>
      <c r="X204" s="99"/>
    </row>
    <row r="205" spans="2:24" x14ac:dyDescent="0.3">
      <c r="B205" s="190"/>
      <c r="C205" s="186"/>
      <c r="D205" s="163" t="s">
        <v>285</v>
      </c>
      <c r="E205" s="25" t="s">
        <v>286</v>
      </c>
      <c r="F205" s="54">
        <f t="shared" ref="F205:G205" si="212">SUM(F206:F211)</f>
        <v>0</v>
      </c>
      <c r="G205" s="54">
        <f t="shared" si="212"/>
        <v>0</v>
      </c>
      <c r="H205" s="54">
        <f>SUM(H206:H211)</f>
        <v>0</v>
      </c>
      <c r="I205" s="54">
        <f t="shared" ref="I205:J205" si="213">SUM(I206:I211)</f>
        <v>0</v>
      </c>
      <c r="J205" s="54">
        <f t="shared" si="213"/>
        <v>0</v>
      </c>
      <c r="K205" s="54">
        <f>SUM(K206:K211)</f>
        <v>0</v>
      </c>
      <c r="L205" s="54">
        <f t="shared" si="150"/>
        <v>0</v>
      </c>
      <c r="M205" s="55">
        <f t="shared" si="151"/>
        <v>0</v>
      </c>
      <c r="N205" s="78">
        <f t="shared" si="162"/>
        <v>0</v>
      </c>
      <c r="O205" s="85">
        <f t="shared" si="152"/>
        <v>0</v>
      </c>
      <c r="P205" s="55">
        <f t="shared" si="153"/>
        <v>0</v>
      </c>
      <c r="Q205" s="107">
        <f t="shared" si="157"/>
        <v>0</v>
      </c>
      <c r="R205" s="71"/>
      <c r="S205" s="100"/>
      <c r="T205" s="114">
        <f>SUM(T206:T211)</f>
        <v>0</v>
      </c>
      <c r="U205" s="86">
        <f>SUM(U206:U211)</f>
        <v>0</v>
      </c>
      <c r="V205" s="86">
        <f>SUM(V206:V211)</f>
        <v>0</v>
      </c>
      <c r="W205" s="71"/>
      <c r="X205" s="100">
        <f>SUM(X206:X211)</f>
        <v>0</v>
      </c>
    </row>
    <row r="206" spans="2:24" x14ac:dyDescent="0.3">
      <c r="B206" s="190"/>
      <c r="C206" s="186"/>
      <c r="D206" s="161" t="s">
        <v>287</v>
      </c>
      <c r="E206" s="46" t="s">
        <v>63</v>
      </c>
      <c r="F206" s="17"/>
      <c r="G206" s="17"/>
      <c r="H206" s="17">
        <f t="shared" ref="H206:H211" si="214">+F206+G206</f>
        <v>0</v>
      </c>
      <c r="I206" s="17"/>
      <c r="J206" s="17"/>
      <c r="K206" s="17">
        <f t="shared" ref="K206:K211" si="215">+I206+J206</f>
        <v>0</v>
      </c>
      <c r="L206" s="17">
        <f t="shared" si="150"/>
        <v>0</v>
      </c>
      <c r="M206" s="16">
        <f t="shared" si="151"/>
        <v>0</v>
      </c>
      <c r="N206" s="77">
        <f t="shared" si="162"/>
        <v>0</v>
      </c>
      <c r="O206" s="83">
        <f t="shared" si="152"/>
        <v>0</v>
      </c>
      <c r="P206" s="16">
        <f t="shared" si="153"/>
        <v>0</v>
      </c>
      <c r="Q206" s="106">
        <f t="shared" si="157"/>
        <v>0</v>
      </c>
      <c r="R206" s="71"/>
      <c r="S206" s="99"/>
      <c r="T206" s="113">
        <f t="shared" ref="T206:T211" si="216">+L206</f>
        <v>0</v>
      </c>
      <c r="U206" s="84">
        <f t="shared" ref="U206:U211" si="217">+O206</f>
        <v>0</v>
      </c>
      <c r="V206" s="122">
        <f t="shared" ref="V206:V211" si="218">+T206+U206</f>
        <v>0</v>
      </c>
      <c r="W206" s="71"/>
      <c r="X206" s="99"/>
    </row>
    <row r="207" spans="2:24" x14ac:dyDescent="0.3">
      <c r="B207" s="190"/>
      <c r="C207" s="186"/>
      <c r="D207" s="161" t="s">
        <v>288</v>
      </c>
      <c r="E207" s="46" t="s">
        <v>65</v>
      </c>
      <c r="F207" s="17"/>
      <c r="G207" s="17"/>
      <c r="H207" s="17">
        <f t="shared" si="214"/>
        <v>0</v>
      </c>
      <c r="I207" s="17"/>
      <c r="J207" s="17"/>
      <c r="K207" s="17">
        <f t="shared" si="215"/>
        <v>0</v>
      </c>
      <c r="L207" s="17">
        <f t="shared" si="150"/>
        <v>0</v>
      </c>
      <c r="M207" s="16">
        <f t="shared" si="151"/>
        <v>0</v>
      </c>
      <c r="N207" s="77">
        <f t="shared" si="162"/>
        <v>0</v>
      </c>
      <c r="O207" s="83">
        <f t="shared" si="152"/>
        <v>0</v>
      </c>
      <c r="P207" s="16">
        <f t="shared" si="153"/>
        <v>0</v>
      </c>
      <c r="Q207" s="106">
        <f t="shared" si="157"/>
        <v>0</v>
      </c>
      <c r="R207" s="71"/>
      <c r="S207" s="99"/>
      <c r="T207" s="113">
        <f t="shared" si="216"/>
        <v>0</v>
      </c>
      <c r="U207" s="84">
        <f t="shared" si="217"/>
        <v>0</v>
      </c>
      <c r="V207" s="122">
        <f t="shared" si="218"/>
        <v>0</v>
      </c>
      <c r="W207" s="71"/>
      <c r="X207" s="99"/>
    </row>
    <row r="208" spans="2:24" x14ac:dyDescent="0.3">
      <c r="B208" s="190"/>
      <c r="C208" s="186"/>
      <c r="D208" s="161" t="s">
        <v>289</v>
      </c>
      <c r="E208" s="46" t="s">
        <v>67</v>
      </c>
      <c r="F208" s="17"/>
      <c r="G208" s="17"/>
      <c r="H208" s="17">
        <f t="shared" si="214"/>
        <v>0</v>
      </c>
      <c r="I208" s="17"/>
      <c r="J208" s="17"/>
      <c r="K208" s="17">
        <f t="shared" si="215"/>
        <v>0</v>
      </c>
      <c r="L208" s="17">
        <f t="shared" si="150"/>
        <v>0</v>
      </c>
      <c r="M208" s="16">
        <f t="shared" si="151"/>
        <v>0</v>
      </c>
      <c r="N208" s="77">
        <f t="shared" si="162"/>
        <v>0</v>
      </c>
      <c r="O208" s="83">
        <f t="shared" si="152"/>
        <v>0</v>
      </c>
      <c r="P208" s="16">
        <f t="shared" si="153"/>
        <v>0</v>
      </c>
      <c r="Q208" s="106">
        <f t="shared" si="157"/>
        <v>0</v>
      </c>
      <c r="R208" s="71"/>
      <c r="S208" s="99"/>
      <c r="T208" s="113">
        <f t="shared" si="216"/>
        <v>0</v>
      </c>
      <c r="U208" s="84">
        <f t="shared" si="217"/>
        <v>0</v>
      </c>
      <c r="V208" s="122">
        <f t="shared" si="218"/>
        <v>0</v>
      </c>
      <c r="W208" s="71"/>
      <c r="X208" s="99"/>
    </row>
    <row r="209" spans="2:24" x14ac:dyDescent="0.3">
      <c r="B209" s="190"/>
      <c r="C209" s="186"/>
      <c r="D209" s="161" t="s">
        <v>290</v>
      </c>
      <c r="E209" s="46" t="s">
        <v>69</v>
      </c>
      <c r="F209" s="17"/>
      <c r="G209" s="17"/>
      <c r="H209" s="17">
        <f t="shared" si="214"/>
        <v>0</v>
      </c>
      <c r="I209" s="17"/>
      <c r="J209" s="17"/>
      <c r="K209" s="17">
        <f t="shared" si="215"/>
        <v>0</v>
      </c>
      <c r="L209" s="17">
        <f t="shared" si="150"/>
        <v>0</v>
      </c>
      <c r="M209" s="16">
        <f t="shared" si="151"/>
        <v>0</v>
      </c>
      <c r="N209" s="77">
        <f t="shared" si="162"/>
        <v>0</v>
      </c>
      <c r="O209" s="83">
        <f t="shared" si="152"/>
        <v>0</v>
      </c>
      <c r="P209" s="16">
        <f t="shared" si="153"/>
        <v>0</v>
      </c>
      <c r="Q209" s="106">
        <f t="shared" si="157"/>
        <v>0</v>
      </c>
      <c r="R209" s="71"/>
      <c r="S209" s="99"/>
      <c r="T209" s="113">
        <f t="shared" si="216"/>
        <v>0</v>
      </c>
      <c r="U209" s="84">
        <f t="shared" si="217"/>
        <v>0</v>
      </c>
      <c r="V209" s="122">
        <f t="shared" si="218"/>
        <v>0</v>
      </c>
      <c r="W209" s="71"/>
      <c r="X209" s="99"/>
    </row>
    <row r="210" spans="2:24" x14ac:dyDescent="0.3">
      <c r="B210" s="190"/>
      <c r="C210" s="186"/>
      <c r="D210" s="161" t="s">
        <v>291</v>
      </c>
      <c r="E210" s="46" t="s">
        <v>71</v>
      </c>
      <c r="F210" s="17"/>
      <c r="G210" s="17"/>
      <c r="H210" s="17">
        <f t="shared" si="214"/>
        <v>0</v>
      </c>
      <c r="I210" s="17"/>
      <c r="J210" s="17"/>
      <c r="K210" s="17">
        <f t="shared" si="215"/>
        <v>0</v>
      </c>
      <c r="L210" s="17">
        <f t="shared" si="150"/>
        <v>0</v>
      </c>
      <c r="M210" s="16">
        <f t="shared" si="151"/>
        <v>0</v>
      </c>
      <c r="N210" s="77">
        <f t="shared" si="162"/>
        <v>0</v>
      </c>
      <c r="O210" s="83">
        <f t="shared" si="152"/>
        <v>0</v>
      </c>
      <c r="P210" s="16">
        <f t="shared" si="153"/>
        <v>0</v>
      </c>
      <c r="Q210" s="106">
        <f t="shared" si="157"/>
        <v>0</v>
      </c>
      <c r="R210" s="71"/>
      <c r="S210" s="99"/>
      <c r="T210" s="113">
        <f t="shared" si="216"/>
        <v>0</v>
      </c>
      <c r="U210" s="84">
        <f t="shared" si="217"/>
        <v>0</v>
      </c>
      <c r="V210" s="122">
        <f t="shared" si="218"/>
        <v>0</v>
      </c>
      <c r="W210" s="71"/>
      <c r="X210" s="99"/>
    </row>
    <row r="211" spans="2:24" x14ac:dyDescent="0.3">
      <c r="B211" s="190"/>
      <c r="C211" s="186"/>
      <c r="D211" s="161" t="s">
        <v>292</v>
      </c>
      <c r="E211" s="46" t="s">
        <v>32</v>
      </c>
      <c r="F211" s="17"/>
      <c r="G211" s="17"/>
      <c r="H211" s="17">
        <f t="shared" si="214"/>
        <v>0</v>
      </c>
      <c r="I211" s="17"/>
      <c r="J211" s="17"/>
      <c r="K211" s="17">
        <f t="shared" si="215"/>
        <v>0</v>
      </c>
      <c r="L211" s="17">
        <f t="shared" si="150"/>
        <v>0</v>
      </c>
      <c r="M211" s="16">
        <f t="shared" si="151"/>
        <v>0</v>
      </c>
      <c r="N211" s="77">
        <f t="shared" si="162"/>
        <v>0</v>
      </c>
      <c r="O211" s="83">
        <f t="shared" si="152"/>
        <v>0</v>
      </c>
      <c r="P211" s="16">
        <f t="shared" si="153"/>
        <v>0</v>
      </c>
      <c r="Q211" s="106">
        <f t="shared" si="157"/>
        <v>0</v>
      </c>
      <c r="R211" s="71"/>
      <c r="S211" s="99"/>
      <c r="T211" s="113">
        <f t="shared" si="216"/>
        <v>0</v>
      </c>
      <c r="U211" s="84">
        <f t="shared" si="217"/>
        <v>0</v>
      </c>
      <c r="V211" s="122">
        <f t="shared" si="218"/>
        <v>0</v>
      </c>
      <c r="W211" s="71"/>
      <c r="X211" s="99"/>
    </row>
    <row r="212" spans="2:24" x14ac:dyDescent="0.3">
      <c r="B212" s="190"/>
      <c r="C212" s="186"/>
      <c r="D212" s="163" t="s">
        <v>293</v>
      </c>
      <c r="E212" s="25" t="s">
        <v>294</v>
      </c>
      <c r="F212" s="54">
        <f>SUM(F213:F218)+F221</f>
        <v>0</v>
      </c>
      <c r="G212" s="54">
        <f>SUM(G213:G218)+G221</f>
        <v>0</v>
      </c>
      <c r="H212" s="54">
        <f>SUM(H213:H218)+H221</f>
        <v>0</v>
      </c>
      <c r="I212" s="54">
        <f t="shared" ref="I212:J212" si="219">SUM(I213:I218)+I221</f>
        <v>0</v>
      </c>
      <c r="J212" s="54">
        <f t="shared" si="219"/>
        <v>0</v>
      </c>
      <c r="K212" s="54">
        <f>SUM(K213:K218)+K221</f>
        <v>0</v>
      </c>
      <c r="L212" s="54">
        <f t="shared" ref="L212:L275" si="220">+F212-I212</f>
        <v>0</v>
      </c>
      <c r="M212" s="55">
        <f t="shared" ref="M212:M275" si="221">IF(ISERROR(IF(AND(F212&gt;1,I212=0),0%,IF(AND(F212=0,I212&gt;1),100%,I212/F212))),0,IF(AND(F212&gt;1,I212=0),0%,IF(AND(F212=0,I212&gt;1),100%,L212/F212)))</f>
        <v>0</v>
      </c>
      <c r="N212" s="78">
        <f t="shared" si="162"/>
        <v>0</v>
      </c>
      <c r="O212" s="85">
        <f t="shared" ref="O212:O275" si="222">+G212-J212</f>
        <v>0</v>
      </c>
      <c r="P212" s="55">
        <f t="shared" ref="P212:P275" si="223">IF(ISERROR(IF(AND(G212&gt;1,J212=0),0%,IF(AND(G212=0,J212&gt;1),100%,J212/G212))),0,IF(AND(G212&gt;1,J212=0),0%,IF(AND(G212=0,J212&gt;1),100%,O212/G212)))</f>
        <v>0</v>
      </c>
      <c r="Q212" s="107">
        <f t="shared" si="157"/>
        <v>0</v>
      </c>
      <c r="R212" s="71"/>
      <c r="S212" s="100"/>
      <c r="T212" s="114">
        <f>SUM(T213:T221)</f>
        <v>0</v>
      </c>
      <c r="U212" s="86">
        <f>SUM(U213:U218)</f>
        <v>0</v>
      </c>
      <c r="V212" s="86">
        <f>SUM(V213:V218)</f>
        <v>0</v>
      </c>
      <c r="W212" s="71"/>
      <c r="X212" s="100">
        <f>SUM(X213:X218)</f>
        <v>0</v>
      </c>
    </row>
    <row r="213" spans="2:24" x14ac:dyDescent="0.3">
      <c r="B213" s="190"/>
      <c r="C213" s="186"/>
      <c r="D213" s="161" t="s">
        <v>295</v>
      </c>
      <c r="E213" s="46" t="s">
        <v>63</v>
      </c>
      <c r="F213" s="17"/>
      <c r="G213" s="17"/>
      <c r="H213" s="17">
        <f t="shared" ref="H213:H217" si="224">+F213+G213</f>
        <v>0</v>
      </c>
      <c r="I213" s="17"/>
      <c r="J213" s="17"/>
      <c r="K213" s="17">
        <f t="shared" ref="K213:K217" si="225">+I213+J213</f>
        <v>0</v>
      </c>
      <c r="L213" s="17">
        <f t="shared" si="220"/>
        <v>0</v>
      </c>
      <c r="M213" s="16">
        <f t="shared" si="221"/>
        <v>0</v>
      </c>
      <c r="N213" s="77">
        <f t="shared" si="162"/>
        <v>0</v>
      </c>
      <c r="O213" s="83">
        <f t="shared" si="222"/>
        <v>0</v>
      </c>
      <c r="P213" s="16">
        <f t="shared" si="223"/>
        <v>0</v>
      </c>
      <c r="Q213" s="106">
        <f t="shared" ref="Q213:Q276" si="226">+IF($O$368&lt;1,O213/-$O$368,O213/$O$368)</f>
        <v>0</v>
      </c>
      <c r="R213" s="71"/>
      <c r="S213" s="99"/>
      <c r="T213" s="113">
        <f t="shared" ref="T213:T221" si="227">+L213</f>
        <v>0</v>
      </c>
      <c r="U213" s="84">
        <f t="shared" ref="U213:U221" si="228">+O213</f>
        <v>0</v>
      </c>
      <c r="V213" s="122">
        <f t="shared" ref="V213:V221" si="229">+T213+U213</f>
        <v>0</v>
      </c>
      <c r="W213" s="71"/>
      <c r="X213" s="99"/>
    </row>
    <row r="214" spans="2:24" x14ac:dyDescent="0.3">
      <c r="B214" s="190"/>
      <c r="C214" s="186"/>
      <c r="D214" s="161" t="s">
        <v>296</v>
      </c>
      <c r="E214" s="46" t="s">
        <v>65</v>
      </c>
      <c r="F214" s="17"/>
      <c r="G214" s="17"/>
      <c r="H214" s="17">
        <f t="shared" si="224"/>
        <v>0</v>
      </c>
      <c r="I214" s="17"/>
      <c r="J214" s="17"/>
      <c r="K214" s="17">
        <f t="shared" si="225"/>
        <v>0</v>
      </c>
      <c r="L214" s="17">
        <f t="shared" si="220"/>
        <v>0</v>
      </c>
      <c r="M214" s="16">
        <f t="shared" si="221"/>
        <v>0</v>
      </c>
      <c r="N214" s="77">
        <f t="shared" si="162"/>
        <v>0</v>
      </c>
      <c r="O214" s="83">
        <f t="shared" si="222"/>
        <v>0</v>
      </c>
      <c r="P214" s="16">
        <f t="shared" si="223"/>
        <v>0</v>
      </c>
      <c r="Q214" s="106">
        <f t="shared" si="226"/>
        <v>0</v>
      </c>
      <c r="R214" s="71"/>
      <c r="S214" s="99"/>
      <c r="T214" s="113">
        <f t="shared" si="227"/>
        <v>0</v>
      </c>
      <c r="U214" s="84">
        <f t="shared" si="228"/>
        <v>0</v>
      </c>
      <c r="V214" s="122">
        <f t="shared" si="229"/>
        <v>0</v>
      </c>
      <c r="W214" s="71"/>
      <c r="X214" s="99"/>
    </row>
    <row r="215" spans="2:24" x14ac:dyDescent="0.3">
      <c r="B215" s="190"/>
      <c r="C215" s="186"/>
      <c r="D215" s="161" t="s">
        <v>297</v>
      </c>
      <c r="E215" s="46" t="s">
        <v>67</v>
      </c>
      <c r="F215" s="17"/>
      <c r="G215" s="17"/>
      <c r="H215" s="17">
        <f t="shared" si="224"/>
        <v>0</v>
      </c>
      <c r="I215" s="17"/>
      <c r="J215" s="17"/>
      <c r="K215" s="17">
        <f t="shared" si="225"/>
        <v>0</v>
      </c>
      <c r="L215" s="17">
        <f t="shared" si="220"/>
        <v>0</v>
      </c>
      <c r="M215" s="16">
        <f t="shared" si="221"/>
        <v>0</v>
      </c>
      <c r="N215" s="77">
        <f t="shared" si="162"/>
        <v>0</v>
      </c>
      <c r="O215" s="83">
        <f t="shared" si="222"/>
        <v>0</v>
      </c>
      <c r="P215" s="16">
        <f t="shared" si="223"/>
        <v>0</v>
      </c>
      <c r="Q215" s="106">
        <f t="shared" si="226"/>
        <v>0</v>
      </c>
      <c r="R215" s="71"/>
      <c r="S215" s="99"/>
      <c r="T215" s="113">
        <f t="shared" si="227"/>
        <v>0</v>
      </c>
      <c r="U215" s="84">
        <f t="shared" si="228"/>
        <v>0</v>
      </c>
      <c r="V215" s="122">
        <f t="shared" si="229"/>
        <v>0</v>
      </c>
      <c r="W215" s="71"/>
      <c r="X215" s="99"/>
    </row>
    <row r="216" spans="2:24" x14ac:dyDescent="0.3">
      <c r="B216" s="190"/>
      <c r="C216" s="186"/>
      <c r="D216" s="161" t="s">
        <v>298</v>
      </c>
      <c r="E216" s="46" t="s">
        <v>69</v>
      </c>
      <c r="F216" s="17"/>
      <c r="G216" s="17"/>
      <c r="H216" s="17">
        <f t="shared" si="224"/>
        <v>0</v>
      </c>
      <c r="I216" s="17"/>
      <c r="J216" s="17"/>
      <c r="K216" s="17">
        <f t="shared" si="225"/>
        <v>0</v>
      </c>
      <c r="L216" s="17">
        <f t="shared" si="220"/>
        <v>0</v>
      </c>
      <c r="M216" s="16">
        <f t="shared" si="221"/>
        <v>0</v>
      </c>
      <c r="N216" s="77">
        <f t="shared" si="162"/>
        <v>0</v>
      </c>
      <c r="O216" s="83">
        <f t="shared" si="222"/>
        <v>0</v>
      </c>
      <c r="P216" s="16">
        <f t="shared" si="223"/>
        <v>0</v>
      </c>
      <c r="Q216" s="106">
        <f t="shared" si="226"/>
        <v>0</v>
      </c>
      <c r="R216" s="71"/>
      <c r="S216" s="99"/>
      <c r="T216" s="113">
        <f t="shared" si="227"/>
        <v>0</v>
      </c>
      <c r="U216" s="84">
        <f t="shared" si="228"/>
        <v>0</v>
      </c>
      <c r="V216" s="122">
        <f t="shared" si="229"/>
        <v>0</v>
      </c>
      <c r="W216" s="71"/>
      <c r="X216" s="99"/>
    </row>
    <row r="217" spans="2:24" x14ac:dyDescent="0.3">
      <c r="B217" s="190"/>
      <c r="C217" s="186"/>
      <c r="D217" s="161" t="s">
        <v>299</v>
      </c>
      <c r="E217" s="46" t="s">
        <v>71</v>
      </c>
      <c r="F217" s="17"/>
      <c r="G217" s="17"/>
      <c r="H217" s="17">
        <f t="shared" si="224"/>
        <v>0</v>
      </c>
      <c r="I217" s="17"/>
      <c r="J217" s="17"/>
      <c r="K217" s="17">
        <f t="shared" si="225"/>
        <v>0</v>
      </c>
      <c r="L217" s="17">
        <f t="shared" si="220"/>
        <v>0</v>
      </c>
      <c r="M217" s="16">
        <f t="shared" si="221"/>
        <v>0</v>
      </c>
      <c r="N217" s="77">
        <f t="shared" si="162"/>
        <v>0</v>
      </c>
      <c r="O217" s="83">
        <f t="shared" si="222"/>
        <v>0</v>
      </c>
      <c r="P217" s="16">
        <f t="shared" si="223"/>
        <v>0</v>
      </c>
      <c r="Q217" s="106">
        <f t="shared" si="226"/>
        <v>0</v>
      </c>
      <c r="R217" s="71"/>
      <c r="S217" s="99"/>
      <c r="T217" s="113">
        <f t="shared" si="227"/>
        <v>0</v>
      </c>
      <c r="U217" s="84">
        <f t="shared" si="228"/>
        <v>0</v>
      </c>
      <c r="V217" s="122">
        <f t="shared" si="229"/>
        <v>0</v>
      </c>
      <c r="W217" s="71"/>
      <c r="X217" s="99"/>
    </row>
    <row r="218" spans="2:24" x14ac:dyDescent="0.3">
      <c r="B218" s="190"/>
      <c r="C218" s="186"/>
      <c r="D218" s="161" t="s">
        <v>300</v>
      </c>
      <c r="E218" s="46" t="s">
        <v>301</v>
      </c>
      <c r="F218" s="17">
        <f t="shared" ref="F218:G218" si="230">+F219+F220</f>
        <v>0</v>
      </c>
      <c r="G218" s="17">
        <f t="shared" si="230"/>
        <v>0</v>
      </c>
      <c r="H218" s="17">
        <f>+H219+H220</f>
        <v>0</v>
      </c>
      <c r="I218" s="17">
        <f t="shared" ref="I218:J218" si="231">+I219+I220</f>
        <v>0</v>
      </c>
      <c r="J218" s="17">
        <f t="shared" si="231"/>
        <v>0</v>
      </c>
      <c r="K218" s="17">
        <f>+K219+K220</f>
        <v>0</v>
      </c>
      <c r="L218" s="17">
        <f t="shared" si="220"/>
        <v>0</v>
      </c>
      <c r="M218" s="16">
        <f t="shared" si="221"/>
        <v>0</v>
      </c>
      <c r="N218" s="77">
        <f t="shared" si="162"/>
        <v>0</v>
      </c>
      <c r="O218" s="83">
        <f t="shared" si="222"/>
        <v>0</v>
      </c>
      <c r="P218" s="16">
        <f t="shared" si="223"/>
        <v>0</v>
      </c>
      <c r="Q218" s="106">
        <f t="shared" si="226"/>
        <v>0</v>
      </c>
      <c r="R218" s="71"/>
      <c r="S218" s="99"/>
      <c r="T218" s="113">
        <f t="shared" si="227"/>
        <v>0</v>
      </c>
      <c r="U218" s="84">
        <f t="shared" si="228"/>
        <v>0</v>
      </c>
      <c r="V218" s="122">
        <f t="shared" si="229"/>
        <v>0</v>
      </c>
      <c r="W218" s="71"/>
      <c r="X218" s="99"/>
    </row>
    <row r="219" spans="2:24" x14ac:dyDescent="0.3">
      <c r="B219" s="190"/>
      <c r="C219" s="186"/>
      <c r="D219" s="165" t="s">
        <v>302</v>
      </c>
      <c r="E219" s="26" t="s">
        <v>303</v>
      </c>
      <c r="F219" s="17"/>
      <c r="G219" s="17"/>
      <c r="H219" s="17">
        <f t="shared" ref="H219:H221" si="232">+F219+G219</f>
        <v>0</v>
      </c>
      <c r="I219" s="17"/>
      <c r="J219" s="17"/>
      <c r="K219" s="17">
        <f t="shared" ref="K219:K221" si="233">+I219+J219</f>
        <v>0</v>
      </c>
      <c r="L219" s="17">
        <f t="shared" si="220"/>
        <v>0</v>
      </c>
      <c r="M219" s="16">
        <f t="shared" si="221"/>
        <v>0</v>
      </c>
      <c r="N219" s="77">
        <f t="shared" ref="N219:N282" si="234">+IF($L$368&lt;1,L219/-$L$368,L219/$L$368)</f>
        <v>0</v>
      </c>
      <c r="O219" s="83">
        <f t="shared" si="222"/>
        <v>0</v>
      </c>
      <c r="P219" s="16">
        <f t="shared" si="223"/>
        <v>0</v>
      </c>
      <c r="Q219" s="106">
        <f t="shared" si="226"/>
        <v>0</v>
      </c>
      <c r="R219" s="71"/>
      <c r="S219" s="99"/>
      <c r="T219" s="113">
        <f t="shared" si="227"/>
        <v>0</v>
      </c>
      <c r="U219" s="84">
        <f t="shared" si="228"/>
        <v>0</v>
      </c>
      <c r="V219" s="122">
        <f t="shared" si="229"/>
        <v>0</v>
      </c>
      <c r="W219" s="71"/>
      <c r="X219" s="99"/>
    </row>
    <row r="220" spans="2:24" x14ac:dyDescent="0.3">
      <c r="B220" s="190"/>
      <c r="C220" s="186"/>
      <c r="D220" s="165" t="s">
        <v>304</v>
      </c>
      <c r="E220" s="26" t="s">
        <v>32</v>
      </c>
      <c r="F220" s="17"/>
      <c r="G220" s="17"/>
      <c r="H220" s="17">
        <f t="shared" si="232"/>
        <v>0</v>
      </c>
      <c r="I220" s="17"/>
      <c r="J220" s="17"/>
      <c r="K220" s="17">
        <f t="shared" si="233"/>
        <v>0</v>
      </c>
      <c r="L220" s="17">
        <f t="shared" si="220"/>
        <v>0</v>
      </c>
      <c r="M220" s="16">
        <f t="shared" si="221"/>
        <v>0</v>
      </c>
      <c r="N220" s="77">
        <f t="shared" si="234"/>
        <v>0</v>
      </c>
      <c r="O220" s="83">
        <f t="shared" si="222"/>
        <v>0</v>
      </c>
      <c r="P220" s="16">
        <f t="shared" si="223"/>
        <v>0</v>
      </c>
      <c r="Q220" s="106">
        <f t="shared" si="226"/>
        <v>0</v>
      </c>
      <c r="R220" s="71"/>
      <c r="S220" s="99"/>
      <c r="T220" s="113">
        <f t="shared" si="227"/>
        <v>0</v>
      </c>
      <c r="U220" s="84">
        <f t="shared" si="228"/>
        <v>0</v>
      </c>
      <c r="V220" s="122">
        <f t="shared" si="229"/>
        <v>0</v>
      </c>
      <c r="W220" s="71"/>
      <c r="X220" s="99"/>
    </row>
    <row r="221" spans="2:24" x14ac:dyDescent="0.3">
      <c r="B221" s="190"/>
      <c r="C221" s="186"/>
      <c r="D221" s="167" t="s">
        <v>305</v>
      </c>
      <c r="E221" s="48" t="s">
        <v>32</v>
      </c>
      <c r="F221" s="17"/>
      <c r="G221" s="17"/>
      <c r="H221" s="17">
        <f t="shared" si="232"/>
        <v>0</v>
      </c>
      <c r="I221" s="17"/>
      <c r="J221" s="17"/>
      <c r="K221" s="17">
        <f t="shared" si="233"/>
        <v>0</v>
      </c>
      <c r="L221" s="17">
        <f t="shared" si="220"/>
        <v>0</v>
      </c>
      <c r="M221" s="16">
        <f t="shared" si="221"/>
        <v>0</v>
      </c>
      <c r="N221" s="77">
        <f t="shared" si="234"/>
        <v>0</v>
      </c>
      <c r="O221" s="83">
        <f t="shared" si="222"/>
        <v>0</v>
      </c>
      <c r="P221" s="16">
        <f t="shared" si="223"/>
        <v>0</v>
      </c>
      <c r="Q221" s="106">
        <f t="shared" si="226"/>
        <v>0</v>
      </c>
      <c r="R221" s="71"/>
      <c r="S221" s="99"/>
      <c r="T221" s="113">
        <f t="shared" si="227"/>
        <v>0</v>
      </c>
      <c r="U221" s="84">
        <f t="shared" si="228"/>
        <v>0</v>
      </c>
      <c r="V221" s="122">
        <f t="shared" si="229"/>
        <v>0</v>
      </c>
      <c r="W221" s="71"/>
      <c r="X221" s="99"/>
    </row>
    <row r="222" spans="2:24" x14ac:dyDescent="0.3">
      <c r="B222" s="190"/>
      <c r="C222" s="186"/>
      <c r="D222" s="163" t="s">
        <v>306</v>
      </c>
      <c r="E222" s="25" t="s">
        <v>307</v>
      </c>
      <c r="F222" s="54">
        <f t="shared" ref="F222:G222" si="235">SUM(F223:F228)</f>
        <v>0</v>
      </c>
      <c r="G222" s="54">
        <f t="shared" si="235"/>
        <v>0</v>
      </c>
      <c r="H222" s="54">
        <f>SUM(H223:H228)</f>
        <v>0</v>
      </c>
      <c r="I222" s="54">
        <f t="shared" ref="I222:J222" si="236">SUM(I223:I228)</f>
        <v>0</v>
      </c>
      <c r="J222" s="54">
        <f t="shared" si="236"/>
        <v>0</v>
      </c>
      <c r="K222" s="54">
        <f>SUM(K223:K228)</f>
        <v>0</v>
      </c>
      <c r="L222" s="54">
        <f t="shared" si="220"/>
        <v>0</v>
      </c>
      <c r="M222" s="55">
        <f t="shared" si="221"/>
        <v>0</v>
      </c>
      <c r="N222" s="78">
        <f t="shared" si="234"/>
        <v>0</v>
      </c>
      <c r="O222" s="85">
        <f t="shared" si="222"/>
        <v>0</v>
      </c>
      <c r="P222" s="55">
        <f t="shared" si="223"/>
        <v>0</v>
      </c>
      <c r="Q222" s="107">
        <f t="shared" si="226"/>
        <v>0</v>
      </c>
      <c r="R222" s="71"/>
      <c r="S222" s="100"/>
      <c r="T222" s="114">
        <f>SUM(T223:T228)</f>
        <v>0</v>
      </c>
      <c r="U222" s="86">
        <f>SUM(U223:U228)</f>
        <v>0</v>
      </c>
      <c r="V222" s="86">
        <f>SUM(V223:V228)</f>
        <v>0</v>
      </c>
      <c r="W222" s="71"/>
      <c r="X222" s="100">
        <f>SUM(X223:X228)</f>
        <v>0</v>
      </c>
    </row>
    <row r="223" spans="2:24" x14ac:dyDescent="0.3">
      <c r="B223" s="190"/>
      <c r="C223" s="186"/>
      <c r="D223" s="161" t="s">
        <v>308</v>
      </c>
      <c r="E223" s="46" t="s">
        <v>63</v>
      </c>
      <c r="F223" s="17"/>
      <c r="G223" s="17"/>
      <c r="H223" s="17">
        <f t="shared" ref="H223:H228" si="237">+F223+G223</f>
        <v>0</v>
      </c>
      <c r="I223" s="17"/>
      <c r="J223" s="17"/>
      <c r="K223" s="17">
        <f t="shared" ref="K223:K228" si="238">+I223+J223</f>
        <v>0</v>
      </c>
      <c r="L223" s="17">
        <f t="shared" si="220"/>
        <v>0</v>
      </c>
      <c r="M223" s="16">
        <f t="shared" si="221"/>
        <v>0</v>
      </c>
      <c r="N223" s="77">
        <f t="shared" si="234"/>
        <v>0</v>
      </c>
      <c r="O223" s="83">
        <f t="shared" si="222"/>
        <v>0</v>
      </c>
      <c r="P223" s="16">
        <f t="shared" si="223"/>
        <v>0</v>
      </c>
      <c r="Q223" s="106">
        <f t="shared" si="226"/>
        <v>0</v>
      </c>
      <c r="R223" s="71"/>
      <c r="S223" s="99"/>
      <c r="T223" s="113">
        <f t="shared" ref="T223:T228" si="239">+L223</f>
        <v>0</v>
      </c>
      <c r="U223" s="84">
        <f t="shared" ref="U223:U228" si="240">+O223</f>
        <v>0</v>
      </c>
      <c r="V223" s="122">
        <f t="shared" ref="V223:V228" si="241">+T223+U223</f>
        <v>0</v>
      </c>
      <c r="W223" s="71"/>
      <c r="X223" s="99"/>
    </row>
    <row r="224" spans="2:24" x14ac:dyDescent="0.3">
      <c r="B224" s="190"/>
      <c r="C224" s="186"/>
      <c r="D224" s="161" t="s">
        <v>309</v>
      </c>
      <c r="E224" s="46" t="s">
        <v>65</v>
      </c>
      <c r="F224" s="17"/>
      <c r="G224" s="17"/>
      <c r="H224" s="17">
        <f t="shared" si="237"/>
        <v>0</v>
      </c>
      <c r="I224" s="17"/>
      <c r="J224" s="17"/>
      <c r="K224" s="17">
        <f t="shared" si="238"/>
        <v>0</v>
      </c>
      <c r="L224" s="17">
        <f t="shared" si="220"/>
        <v>0</v>
      </c>
      <c r="M224" s="16">
        <f t="shared" si="221"/>
        <v>0</v>
      </c>
      <c r="N224" s="77">
        <f t="shared" si="234"/>
        <v>0</v>
      </c>
      <c r="O224" s="83">
        <f t="shared" si="222"/>
        <v>0</v>
      </c>
      <c r="P224" s="16">
        <f t="shared" si="223"/>
        <v>0</v>
      </c>
      <c r="Q224" s="106">
        <f t="shared" si="226"/>
        <v>0</v>
      </c>
      <c r="R224" s="71"/>
      <c r="S224" s="99"/>
      <c r="T224" s="113">
        <f t="shared" si="239"/>
        <v>0</v>
      </c>
      <c r="U224" s="84">
        <f t="shared" si="240"/>
        <v>0</v>
      </c>
      <c r="V224" s="122">
        <f t="shared" si="241"/>
        <v>0</v>
      </c>
      <c r="W224" s="71"/>
      <c r="X224" s="99"/>
    </row>
    <row r="225" spans="2:24" x14ac:dyDescent="0.3">
      <c r="B225" s="190"/>
      <c r="C225" s="186"/>
      <c r="D225" s="161" t="s">
        <v>310</v>
      </c>
      <c r="E225" s="46" t="s">
        <v>67</v>
      </c>
      <c r="F225" s="17"/>
      <c r="G225" s="17"/>
      <c r="H225" s="17">
        <f t="shared" si="237"/>
        <v>0</v>
      </c>
      <c r="I225" s="17"/>
      <c r="J225" s="17"/>
      <c r="K225" s="17">
        <f t="shared" si="238"/>
        <v>0</v>
      </c>
      <c r="L225" s="17">
        <f t="shared" si="220"/>
        <v>0</v>
      </c>
      <c r="M225" s="16">
        <f t="shared" si="221"/>
        <v>0</v>
      </c>
      <c r="N225" s="77">
        <f t="shared" si="234"/>
        <v>0</v>
      </c>
      <c r="O225" s="83">
        <f t="shared" si="222"/>
        <v>0</v>
      </c>
      <c r="P225" s="16">
        <f t="shared" si="223"/>
        <v>0</v>
      </c>
      <c r="Q225" s="106">
        <f t="shared" si="226"/>
        <v>0</v>
      </c>
      <c r="R225" s="71"/>
      <c r="S225" s="99"/>
      <c r="T225" s="113">
        <f t="shared" si="239"/>
        <v>0</v>
      </c>
      <c r="U225" s="84">
        <f t="shared" si="240"/>
        <v>0</v>
      </c>
      <c r="V225" s="122">
        <f t="shared" si="241"/>
        <v>0</v>
      </c>
      <c r="W225" s="71"/>
      <c r="X225" s="99"/>
    </row>
    <row r="226" spans="2:24" x14ac:dyDescent="0.3">
      <c r="B226" s="190"/>
      <c r="C226" s="186"/>
      <c r="D226" s="161" t="s">
        <v>311</v>
      </c>
      <c r="E226" s="46" t="s">
        <v>69</v>
      </c>
      <c r="F226" s="17"/>
      <c r="G226" s="17"/>
      <c r="H226" s="17">
        <f t="shared" si="237"/>
        <v>0</v>
      </c>
      <c r="I226" s="17"/>
      <c r="J226" s="17"/>
      <c r="K226" s="17">
        <f t="shared" si="238"/>
        <v>0</v>
      </c>
      <c r="L226" s="17">
        <f t="shared" si="220"/>
        <v>0</v>
      </c>
      <c r="M226" s="16">
        <f t="shared" si="221"/>
        <v>0</v>
      </c>
      <c r="N226" s="77">
        <f t="shared" si="234"/>
        <v>0</v>
      </c>
      <c r="O226" s="83">
        <f t="shared" si="222"/>
        <v>0</v>
      </c>
      <c r="P226" s="16">
        <f t="shared" si="223"/>
        <v>0</v>
      </c>
      <c r="Q226" s="106">
        <f t="shared" si="226"/>
        <v>0</v>
      </c>
      <c r="R226" s="71"/>
      <c r="S226" s="99"/>
      <c r="T226" s="113">
        <f t="shared" si="239"/>
        <v>0</v>
      </c>
      <c r="U226" s="84">
        <f t="shared" si="240"/>
        <v>0</v>
      </c>
      <c r="V226" s="122">
        <f t="shared" si="241"/>
        <v>0</v>
      </c>
      <c r="W226" s="71"/>
      <c r="X226" s="99"/>
    </row>
    <row r="227" spans="2:24" x14ac:dyDescent="0.3">
      <c r="B227" s="190"/>
      <c r="C227" s="186"/>
      <c r="D227" s="161" t="s">
        <v>312</v>
      </c>
      <c r="E227" s="46" t="s">
        <v>71</v>
      </c>
      <c r="F227" s="17"/>
      <c r="G227" s="17"/>
      <c r="H227" s="17">
        <f t="shared" si="237"/>
        <v>0</v>
      </c>
      <c r="I227" s="17"/>
      <c r="J227" s="17"/>
      <c r="K227" s="17">
        <f t="shared" si="238"/>
        <v>0</v>
      </c>
      <c r="L227" s="17">
        <f t="shared" si="220"/>
        <v>0</v>
      </c>
      <c r="M227" s="16">
        <f t="shared" si="221"/>
        <v>0</v>
      </c>
      <c r="N227" s="77">
        <f t="shared" si="234"/>
        <v>0</v>
      </c>
      <c r="O227" s="83">
        <f t="shared" si="222"/>
        <v>0</v>
      </c>
      <c r="P227" s="16">
        <f t="shared" si="223"/>
        <v>0</v>
      </c>
      <c r="Q227" s="106">
        <f t="shared" si="226"/>
        <v>0</v>
      </c>
      <c r="R227" s="71"/>
      <c r="S227" s="99"/>
      <c r="T227" s="113">
        <f t="shared" si="239"/>
        <v>0</v>
      </c>
      <c r="U227" s="84">
        <f t="shared" si="240"/>
        <v>0</v>
      </c>
      <c r="V227" s="122">
        <f t="shared" si="241"/>
        <v>0</v>
      </c>
      <c r="W227" s="71"/>
      <c r="X227" s="99"/>
    </row>
    <row r="228" spans="2:24" x14ac:dyDescent="0.3">
      <c r="B228" s="190"/>
      <c r="C228" s="186"/>
      <c r="D228" s="161" t="s">
        <v>313</v>
      </c>
      <c r="E228" s="46" t="s">
        <v>32</v>
      </c>
      <c r="F228" s="17"/>
      <c r="G228" s="17"/>
      <c r="H228" s="17">
        <f t="shared" si="237"/>
        <v>0</v>
      </c>
      <c r="I228" s="17"/>
      <c r="J228" s="17"/>
      <c r="K228" s="17">
        <f t="shared" si="238"/>
        <v>0</v>
      </c>
      <c r="L228" s="17">
        <f t="shared" si="220"/>
        <v>0</v>
      </c>
      <c r="M228" s="16">
        <f t="shared" si="221"/>
        <v>0</v>
      </c>
      <c r="N228" s="77">
        <f t="shared" si="234"/>
        <v>0</v>
      </c>
      <c r="O228" s="83">
        <f t="shared" si="222"/>
        <v>0</v>
      </c>
      <c r="P228" s="16">
        <f t="shared" si="223"/>
        <v>0</v>
      </c>
      <c r="Q228" s="106">
        <f t="shared" si="226"/>
        <v>0</v>
      </c>
      <c r="R228" s="71"/>
      <c r="S228" s="99"/>
      <c r="T228" s="113">
        <f t="shared" si="239"/>
        <v>0</v>
      </c>
      <c r="U228" s="84">
        <f t="shared" si="240"/>
        <v>0</v>
      </c>
      <c r="V228" s="122">
        <f t="shared" si="241"/>
        <v>0</v>
      </c>
      <c r="W228" s="71"/>
      <c r="X228" s="99"/>
    </row>
    <row r="229" spans="2:24" x14ac:dyDescent="0.3">
      <c r="B229" s="190"/>
      <c r="C229" s="186"/>
      <c r="D229" s="163" t="s">
        <v>314</v>
      </c>
      <c r="E229" s="25" t="s">
        <v>315</v>
      </c>
      <c r="F229" s="54">
        <f t="shared" ref="F229:G229" si="242">SUM(F230:F235)</f>
        <v>0</v>
      </c>
      <c r="G229" s="54">
        <f t="shared" si="242"/>
        <v>0</v>
      </c>
      <c r="H229" s="54">
        <f>SUM(H230:H235)</f>
        <v>0</v>
      </c>
      <c r="I229" s="54">
        <f t="shared" ref="I229:J229" si="243">SUM(I230:I235)</f>
        <v>0</v>
      </c>
      <c r="J229" s="54">
        <f t="shared" si="243"/>
        <v>0</v>
      </c>
      <c r="K229" s="54">
        <f>SUM(K230:K235)</f>
        <v>0</v>
      </c>
      <c r="L229" s="54">
        <f t="shared" si="220"/>
        <v>0</v>
      </c>
      <c r="M229" s="55">
        <f t="shared" si="221"/>
        <v>0</v>
      </c>
      <c r="N229" s="78">
        <f t="shared" si="234"/>
        <v>0</v>
      </c>
      <c r="O229" s="85">
        <f t="shared" si="222"/>
        <v>0</v>
      </c>
      <c r="P229" s="55">
        <f t="shared" si="223"/>
        <v>0</v>
      </c>
      <c r="Q229" s="107">
        <f t="shared" si="226"/>
        <v>0</v>
      </c>
      <c r="R229" s="71"/>
      <c r="S229" s="100"/>
      <c r="T229" s="114">
        <f>SUM(T230:T235)</f>
        <v>0</v>
      </c>
      <c r="U229" s="86">
        <f>SUM(U230:U235)</f>
        <v>0</v>
      </c>
      <c r="V229" s="86">
        <f>SUM(V230:V235)</f>
        <v>0</v>
      </c>
      <c r="W229" s="71"/>
      <c r="X229" s="100">
        <f>SUM(X230:X235)</f>
        <v>0</v>
      </c>
    </row>
    <row r="230" spans="2:24" x14ac:dyDescent="0.3">
      <c r="B230" s="190"/>
      <c r="C230" s="186"/>
      <c r="D230" s="161" t="s">
        <v>316</v>
      </c>
      <c r="E230" s="46" t="s">
        <v>63</v>
      </c>
      <c r="F230" s="17"/>
      <c r="G230" s="17"/>
      <c r="H230" s="17">
        <f t="shared" ref="H230:H235" si="244">SUM(H231:H236)</f>
        <v>0</v>
      </c>
      <c r="I230" s="17"/>
      <c r="J230" s="17"/>
      <c r="K230" s="17">
        <f t="shared" ref="K230:K235" si="245">SUM(K231:K236)</f>
        <v>0</v>
      </c>
      <c r="L230" s="17">
        <f t="shared" si="220"/>
        <v>0</v>
      </c>
      <c r="M230" s="16">
        <f t="shared" si="221"/>
        <v>0</v>
      </c>
      <c r="N230" s="77">
        <f t="shared" si="234"/>
        <v>0</v>
      </c>
      <c r="O230" s="83">
        <f t="shared" si="222"/>
        <v>0</v>
      </c>
      <c r="P230" s="16">
        <f t="shared" si="223"/>
        <v>0</v>
      </c>
      <c r="Q230" s="106">
        <f t="shared" si="226"/>
        <v>0</v>
      </c>
      <c r="R230" s="71"/>
      <c r="S230" s="99"/>
      <c r="T230" s="113">
        <f t="shared" ref="T230:T235" si="246">+L230</f>
        <v>0</v>
      </c>
      <c r="U230" s="84">
        <f t="shared" ref="U230:U235" si="247">+O230</f>
        <v>0</v>
      </c>
      <c r="V230" s="122">
        <f t="shared" ref="V230:V235" si="248">+T230+U230</f>
        <v>0</v>
      </c>
      <c r="W230" s="71"/>
      <c r="X230" s="99"/>
    </row>
    <row r="231" spans="2:24" x14ac:dyDescent="0.3">
      <c r="B231" s="190"/>
      <c r="C231" s="186"/>
      <c r="D231" s="161" t="s">
        <v>317</v>
      </c>
      <c r="E231" s="46" t="s">
        <v>65</v>
      </c>
      <c r="F231" s="17"/>
      <c r="G231" s="17"/>
      <c r="H231" s="17">
        <f t="shared" si="244"/>
        <v>0</v>
      </c>
      <c r="I231" s="17"/>
      <c r="J231" s="17"/>
      <c r="K231" s="17">
        <f t="shared" si="245"/>
        <v>0</v>
      </c>
      <c r="L231" s="17">
        <f t="shared" si="220"/>
        <v>0</v>
      </c>
      <c r="M231" s="16">
        <f t="shared" si="221"/>
        <v>0</v>
      </c>
      <c r="N231" s="77">
        <f t="shared" si="234"/>
        <v>0</v>
      </c>
      <c r="O231" s="83">
        <f t="shared" si="222"/>
        <v>0</v>
      </c>
      <c r="P231" s="16">
        <f t="shared" si="223"/>
        <v>0</v>
      </c>
      <c r="Q231" s="106">
        <f t="shared" si="226"/>
        <v>0</v>
      </c>
      <c r="R231" s="71"/>
      <c r="S231" s="99"/>
      <c r="T231" s="113">
        <f t="shared" si="246"/>
        <v>0</v>
      </c>
      <c r="U231" s="84">
        <f t="shared" si="247"/>
        <v>0</v>
      </c>
      <c r="V231" s="122">
        <f t="shared" si="248"/>
        <v>0</v>
      </c>
      <c r="W231" s="71"/>
      <c r="X231" s="99"/>
    </row>
    <row r="232" spans="2:24" x14ac:dyDescent="0.3">
      <c r="B232" s="190"/>
      <c r="C232" s="186"/>
      <c r="D232" s="161" t="s">
        <v>318</v>
      </c>
      <c r="E232" s="46" t="s">
        <v>67</v>
      </c>
      <c r="F232" s="17"/>
      <c r="G232" s="17"/>
      <c r="H232" s="17">
        <f t="shared" si="244"/>
        <v>0</v>
      </c>
      <c r="I232" s="17"/>
      <c r="J232" s="17"/>
      <c r="K232" s="17">
        <f t="shared" si="245"/>
        <v>0</v>
      </c>
      <c r="L232" s="17">
        <f t="shared" si="220"/>
        <v>0</v>
      </c>
      <c r="M232" s="16">
        <f t="shared" si="221"/>
        <v>0</v>
      </c>
      <c r="N232" s="77">
        <f t="shared" si="234"/>
        <v>0</v>
      </c>
      <c r="O232" s="83">
        <f t="shared" si="222"/>
        <v>0</v>
      </c>
      <c r="P232" s="16">
        <f t="shared" si="223"/>
        <v>0</v>
      </c>
      <c r="Q232" s="106">
        <f t="shared" si="226"/>
        <v>0</v>
      </c>
      <c r="R232" s="71"/>
      <c r="S232" s="99"/>
      <c r="T232" s="113">
        <f t="shared" si="246"/>
        <v>0</v>
      </c>
      <c r="U232" s="84">
        <f t="shared" si="247"/>
        <v>0</v>
      </c>
      <c r="V232" s="122">
        <f t="shared" si="248"/>
        <v>0</v>
      </c>
      <c r="W232" s="71"/>
      <c r="X232" s="99"/>
    </row>
    <row r="233" spans="2:24" x14ac:dyDescent="0.3">
      <c r="B233" s="190"/>
      <c r="C233" s="186"/>
      <c r="D233" s="161" t="s">
        <v>319</v>
      </c>
      <c r="E233" s="46" t="s">
        <v>69</v>
      </c>
      <c r="F233" s="17"/>
      <c r="G233" s="17"/>
      <c r="H233" s="17">
        <f t="shared" si="244"/>
        <v>0</v>
      </c>
      <c r="I233" s="17"/>
      <c r="J233" s="17"/>
      <c r="K233" s="17">
        <f t="shared" si="245"/>
        <v>0</v>
      </c>
      <c r="L233" s="17">
        <f t="shared" si="220"/>
        <v>0</v>
      </c>
      <c r="M233" s="16">
        <f t="shared" si="221"/>
        <v>0</v>
      </c>
      <c r="N233" s="77">
        <f t="shared" si="234"/>
        <v>0</v>
      </c>
      <c r="O233" s="83">
        <f t="shared" si="222"/>
        <v>0</v>
      </c>
      <c r="P233" s="16">
        <f t="shared" si="223"/>
        <v>0</v>
      </c>
      <c r="Q233" s="106">
        <f t="shared" si="226"/>
        <v>0</v>
      </c>
      <c r="R233" s="71"/>
      <c r="S233" s="99"/>
      <c r="T233" s="113">
        <f t="shared" si="246"/>
        <v>0</v>
      </c>
      <c r="U233" s="84">
        <f t="shared" si="247"/>
        <v>0</v>
      </c>
      <c r="V233" s="122">
        <f t="shared" si="248"/>
        <v>0</v>
      </c>
      <c r="W233" s="71"/>
      <c r="X233" s="99"/>
    </row>
    <row r="234" spans="2:24" x14ac:dyDescent="0.3">
      <c r="B234" s="190"/>
      <c r="C234" s="186"/>
      <c r="D234" s="161" t="s">
        <v>320</v>
      </c>
      <c r="E234" s="46" t="s">
        <v>71</v>
      </c>
      <c r="F234" s="17"/>
      <c r="G234" s="17"/>
      <c r="H234" s="17">
        <f t="shared" si="244"/>
        <v>0</v>
      </c>
      <c r="I234" s="17"/>
      <c r="J234" s="17"/>
      <c r="K234" s="17">
        <f t="shared" si="245"/>
        <v>0</v>
      </c>
      <c r="L234" s="17">
        <f t="shared" si="220"/>
        <v>0</v>
      </c>
      <c r="M234" s="16">
        <f t="shared" si="221"/>
        <v>0</v>
      </c>
      <c r="N234" s="77">
        <f t="shared" si="234"/>
        <v>0</v>
      </c>
      <c r="O234" s="83">
        <f t="shared" si="222"/>
        <v>0</v>
      </c>
      <c r="P234" s="16">
        <f t="shared" si="223"/>
        <v>0</v>
      </c>
      <c r="Q234" s="106">
        <f t="shared" si="226"/>
        <v>0</v>
      </c>
      <c r="R234" s="71"/>
      <c r="S234" s="99"/>
      <c r="T234" s="113">
        <f t="shared" si="246"/>
        <v>0</v>
      </c>
      <c r="U234" s="84">
        <f t="shared" si="247"/>
        <v>0</v>
      </c>
      <c r="V234" s="122">
        <f t="shared" si="248"/>
        <v>0</v>
      </c>
      <c r="W234" s="71"/>
      <c r="X234" s="99"/>
    </row>
    <row r="235" spans="2:24" x14ac:dyDescent="0.3">
      <c r="B235" s="190"/>
      <c r="C235" s="186"/>
      <c r="D235" s="161" t="s">
        <v>321</v>
      </c>
      <c r="E235" s="46" t="s">
        <v>32</v>
      </c>
      <c r="F235" s="17"/>
      <c r="G235" s="17"/>
      <c r="H235" s="17">
        <f t="shared" si="244"/>
        <v>0</v>
      </c>
      <c r="I235" s="17"/>
      <c r="J235" s="17"/>
      <c r="K235" s="17">
        <f t="shared" si="245"/>
        <v>0</v>
      </c>
      <c r="L235" s="17">
        <f t="shared" si="220"/>
        <v>0</v>
      </c>
      <c r="M235" s="16">
        <f t="shared" si="221"/>
        <v>0</v>
      </c>
      <c r="N235" s="77">
        <f t="shared" si="234"/>
        <v>0</v>
      </c>
      <c r="O235" s="83">
        <f t="shared" si="222"/>
        <v>0</v>
      </c>
      <c r="P235" s="16">
        <f t="shared" si="223"/>
        <v>0</v>
      </c>
      <c r="Q235" s="106">
        <f t="shared" si="226"/>
        <v>0</v>
      </c>
      <c r="R235" s="71"/>
      <c r="S235" s="99"/>
      <c r="T235" s="113">
        <f t="shared" si="246"/>
        <v>0</v>
      </c>
      <c r="U235" s="84">
        <f t="shared" si="247"/>
        <v>0</v>
      </c>
      <c r="V235" s="122">
        <f t="shared" si="248"/>
        <v>0</v>
      </c>
      <c r="W235" s="71"/>
      <c r="X235" s="99"/>
    </row>
    <row r="236" spans="2:24" x14ac:dyDescent="0.3">
      <c r="B236" s="190"/>
      <c r="C236" s="186"/>
      <c r="D236" s="163" t="s">
        <v>322</v>
      </c>
      <c r="E236" s="25" t="s">
        <v>323</v>
      </c>
      <c r="F236" s="54">
        <f>SUM(F237:F242)</f>
        <v>0</v>
      </c>
      <c r="G236" s="54">
        <f>SUM(G237:G242)</f>
        <v>0</v>
      </c>
      <c r="H236" s="54">
        <f>SUM(H237:H242)</f>
        <v>0</v>
      </c>
      <c r="I236" s="54">
        <f t="shared" ref="I236:J236" si="249">SUM(I237:I242)</f>
        <v>0</v>
      </c>
      <c r="J236" s="54">
        <f t="shared" si="249"/>
        <v>0</v>
      </c>
      <c r="K236" s="54">
        <f>SUM(K237:K242)</f>
        <v>0</v>
      </c>
      <c r="L236" s="54">
        <f t="shared" si="220"/>
        <v>0</v>
      </c>
      <c r="M236" s="55">
        <f t="shared" si="221"/>
        <v>0</v>
      </c>
      <c r="N236" s="78">
        <f t="shared" si="234"/>
        <v>0</v>
      </c>
      <c r="O236" s="85">
        <f t="shared" si="222"/>
        <v>0</v>
      </c>
      <c r="P236" s="55">
        <f t="shared" si="223"/>
        <v>0</v>
      </c>
      <c r="Q236" s="107">
        <f t="shared" si="226"/>
        <v>0</v>
      </c>
      <c r="R236" s="71"/>
      <c r="S236" s="100"/>
      <c r="T236" s="114">
        <f>SUM(T237:T242)</f>
        <v>0</v>
      </c>
      <c r="U236" s="86">
        <f>SUM(U237:U242)</f>
        <v>0</v>
      </c>
      <c r="V236" s="86">
        <f>SUM(V237:V242)</f>
        <v>0</v>
      </c>
      <c r="W236" s="71"/>
      <c r="X236" s="100">
        <f>SUM(X237:X242)</f>
        <v>0</v>
      </c>
    </row>
    <row r="237" spans="2:24" x14ac:dyDescent="0.3">
      <c r="B237" s="190"/>
      <c r="C237" s="186"/>
      <c r="D237" s="161" t="s">
        <v>324</v>
      </c>
      <c r="E237" s="46" t="s">
        <v>63</v>
      </c>
      <c r="F237" s="17"/>
      <c r="G237" s="17"/>
      <c r="H237" s="17">
        <f t="shared" ref="H237:H242" si="250">SUM(H238:H243)</f>
        <v>0</v>
      </c>
      <c r="I237" s="17"/>
      <c r="J237" s="17"/>
      <c r="K237" s="17">
        <f t="shared" ref="K237:K242" si="251">SUM(K238:K243)</f>
        <v>0</v>
      </c>
      <c r="L237" s="17">
        <f t="shared" si="220"/>
        <v>0</v>
      </c>
      <c r="M237" s="16">
        <f t="shared" si="221"/>
        <v>0</v>
      </c>
      <c r="N237" s="77">
        <f t="shared" si="234"/>
        <v>0</v>
      </c>
      <c r="O237" s="83">
        <f t="shared" si="222"/>
        <v>0</v>
      </c>
      <c r="P237" s="16">
        <f t="shared" si="223"/>
        <v>0</v>
      </c>
      <c r="Q237" s="106">
        <f t="shared" si="226"/>
        <v>0</v>
      </c>
      <c r="R237" s="71"/>
      <c r="S237" s="99"/>
      <c r="T237" s="113">
        <f t="shared" ref="T237:T242" si="252">+L237</f>
        <v>0</v>
      </c>
      <c r="U237" s="84">
        <f t="shared" ref="U237:U242" si="253">+O237</f>
        <v>0</v>
      </c>
      <c r="V237" s="122">
        <f t="shared" ref="V237:V242" si="254">+T237+U237</f>
        <v>0</v>
      </c>
      <c r="W237" s="71"/>
      <c r="X237" s="99"/>
    </row>
    <row r="238" spans="2:24" x14ac:dyDescent="0.3">
      <c r="B238" s="190"/>
      <c r="C238" s="186"/>
      <c r="D238" s="161" t="s">
        <v>325</v>
      </c>
      <c r="E238" s="46" t="s">
        <v>65</v>
      </c>
      <c r="F238" s="17"/>
      <c r="G238" s="17"/>
      <c r="H238" s="17">
        <f t="shared" si="250"/>
        <v>0</v>
      </c>
      <c r="I238" s="17"/>
      <c r="J238" s="17"/>
      <c r="K238" s="17">
        <f t="shared" si="251"/>
        <v>0</v>
      </c>
      <c r="L238" s="17">
        <f t="shared" si="220"/>
        <v>0</v>
      </c>
      <c r="M238" s="16">
        <f t="shared" si="221"/>
        <v>0</v>
      </c>
      <c r="N238" s="77">
        <f t="shared" si="234"/>
        <v>0</v>
      </c>
      <c r="O238" s="83">
        <f t="shared" si="222"/>
        <v>0</v>
      </c>
      <c r="P238" s="16">
        <f t="shared" si="223"/>
        <v>0</v>
      </c>
      <c r="Q238" s="106">
        <f t="shared" si="226"/>
        <v>0</v>
      </c>
      <c r="R238" s="71"/>
      <c r="S238" s="99"/>
      <c r="T238" s="113">
        <f t="shared" si="252"/>
        <v>0</v>
      </c>
      <c r="U238" s="84">
        <f t="shared" si="253"/>
        <v>0</v>
      </c>
      <c r="V238" s="122">
        <f t="shared" si="254"/>
        <v>0</v>
      </c>
      <c r="W238" s="71"/>
      <c r="X238" s="99"/>
    </row>
    <row r="239" spans="2:24" x14ac:dyDescent="0.3">
      <c r="B239" s="190"/>
      <c r="C239" s="186"/>
      <c r="D239" s="161" t="s">
        <v>326</v>
      </c>
      <c r="E239" s="46" t="s">
        <v>67</v>
      </c>
      <c r="F239" s="17"/>
      <c r="G239" s="17"/>
      <c r="H239" s="17">
        <f t="shared" si="250"/>
        <v>0</v>
      </c>
      <c r="I239" s="17"/>
      <c r="J239" s="17"/>
      <c r="K239" s="17">
        <f t="shared" si="251"/>
        <v>0</v>
      </c>
      <c r="L239" s="17">
        <f t="shared" si="220"/>
        <v>0</v>
      </c>
      <c r="M239" s="16">
        <f t="shared" si="221"/>
        <v>0</v>
      </c>
      <c r="N239" s="77">
        <f t="shared" si="234"/>
        <v>0</v>
      </c>
      <c r="O239" s="83">
        <f t="shared" si="222"/>
        <v>0</v>
      </c>
      <c r="P239" s="16">
        <f t="shared" si="223"/>
        <v>0</v>
      </c>
      <c r="Q239" s="106">
        <f t="shared" si="226"/>
        <v>0</v>
      </c>
      <c r="R239" s="71"/>
      <c r="S239" s="99"/>
      <c r="T239" s="113">
        <f t="shared" si="252"/>
        <v>0</v>
      </c>
      <c r="U239" s="84">
        <f t="shared" si="253"/>
        <v>0</v>
      </c>
      <c r="V239" s="122">
        <f t="shared" si="254"/>
        <v>0</v>
      </c>
      <c r="W239" s="71"/>
      <c r="X239" s="99"/>
    </row>
    <row r="240" spans="2:24" x14ac:dyDescent="0.3">
      <c r="B240" s="190"/>
      <c r="C240" s="186"/>
      <c r="D240" s="161" t="s">
        <v>327</v>
      </c>
      <c r="E240" s="46" t="s">
        <v>69</v>
      </c>
      <c r="F240" s="17"/>
      <c r="G240" s="17"/>
      <c r="H240" s="17">
        <f t="shared" si="250"/>
        <v>0</v>
      </c>
      <c r="I240" s="17"/>
      <c r="J240" s="17"/>
      <c r="K240" s="17">
        <f t="shared" si="251"/>
        <v>0</v>
      </c>
      <c r="L240" s="17">
        <f t="shared" si="220"/>
        <v>0</v>
      </c>
      <c r="M240" s="16">
        <f t="shared" si="221"/>
        <v>0</v>
      </c>
      <c r="N240" s="77">
        <f t="shared" si="234"/>
        <v>0</v>
      </c>
      <c r="O240" s="83">
        <f t="shared" si="222"/>
        <v>0</v>
      </c>
      <c r="P240" s="16">
        <f t="shared" si="223"/>
        <v>0</v>
      </c>
      <c r="Q240" s="106">
        <f t="shared" si="226"/>
        <v>0</v>
      </c>
      <c r="R240" s="71"/>
      <c r="S240" s="99"/>
      <c r="T240" s="113">
        <f t="shared" si="252"/>
        <v>0</v>
      </c>
      <c r="U240" s="84">
        <f t="shared" si="253"/>
        <v>0</v>
      </c>
      <c r="V240" s="122">
        <f t="shared" si="254"/>
        <v>0</v>
      </c>
      <c r="W240" s="71"/>
      <c r="X240" s="99"/>
    </row>
    <row r="241" spans="2:24" x14ac:dyDescent="0.3">
      <c r="B241" s="190"/>
      <c r="C241" s="186"/>
      <c r="D241" s="161" t="s">
        <v>328</v>
      </c>
      <c r="E241" s="46" t="s">
        <v>71</v>
      </c>
      <c r="F241" s="17"/>
      <c r="G241" s="17"/>
      <c r="H241" s="17">
        <f t="shared" si="250"/>
        <v>0</v>
      </c>
      <c r="I241" s="17"/>
      <c r="J241" s="17"/>
      <c r="K241" s="17">
        <f t="shared" si="251"/>
        <v>0</v>
      </c>
      <c r="L241" s="17">
        <f t="shared" si="220"/>
        <v>0</v>
      </c>
      <c r="M241" s="16">
        <f t="shared" si="221"/>
        <v>0</v>
      </c>
      <c r="N241" s="77">
        <f t="shared" si="234"/>
        <v>0</v>
      </c>
      <c r="O241" s="83">
        <f t="shared" si="222"/>
        <v>0</v>
      </c>
      <c r="P241" s="16">
        <f t="shared" si="223"/>
        <v>0</v>
      </c>
      <c r="Q241" s="106">
        <f t="shared" si="226"/>
        <v>0</v>
      </c>
      <c r="R241" s="71"/>
      <c r="S241" s="99"/>
      <c r="T241" s="113">
        <f t="shared" si="252"/>
        <v>0</v>
      </c>
      <c r="U241" s="84">
        <f t="shared" si="253"/>
        <v>0</v>
      </c>
      <c r="V241" s="122">
        <f t="shared" si="254"/>
        <v>0</v>
      </c>
      <c r="W241" s="71"/>
      <c r="X241" s="99"/>
    </row>
    <row r="242" spans="2:24" x14ac:dyDescent="0.3">
      <c r="B242" s="190"/>
      <c r="C242" s="186"/>
      <c r="D242" s="161" t="s">
        <v>329</v>
      </c>
      <c r="E242" s="46" t="s">
        <v>32</v>
      </c>
      <c r="F242" s="17"/>
      <c r="G242" s="17"/>
      <c r="H242" s="17">
        <f t="shared" si="250"/>
        <v>0</v>
      </c>
      <c r="I242" s="17"/>
      <c r="J242" s="17"/>
      <c r="K242" s="17">
        <f t="shared" si="251"/>
        <v>0</v>
      </c>
      <c r="L242" s="17">
        <f t="shared" si="220"/>
        <v>0</v>
      </c>
      <c r="M242" s="16">
        <f t="shared" si="221"/>
        <v>0</v>
      </c>
      <c r="N242" s="77">
        <f t="shared" si="234"/>
        <v>0</v>
      </c>
      <c r="O242" s="83">
        <f t="shared" si="222"/>
        <v>0</v>
      </c>
      <c r="P242" s="16">
        <f t="shared" si="223"/>
        <v>0</v>
      </c>
      <c r="Q242" s="106">
        <f t="shared" si="226"/>
        <v>0</v>
      </c>
      <c r="R242" s="71"/>
      <c r="S242" s="99"/>
      <c r="T242" s="113">
        <f t="shared" si="252"/>
        <v>0</v>
      </c>
      <c r="U242" s="84">
        <f t="shared" si="253"/>
        <v>0</v>
      </c>
      <c r="V242" s="122">
        <f t="shared" si="254"/>
        <v>0</v>
      </c>
      <c r="W242" s="71"/>
      <c r="X242" s="99"/>
    </row>
    <row r="243" spans="2:24" ht="22.8" x14ac:dyDescent="0.3">
      <c r="B243" s="190"/>
      <c r="C243" s="186"/>
      <c r="D243" s="163" t="s">
        <v>330</v>
      </c>
      <c r="E243" s="25" t="s">
        <v>331</v>
      </c>
      <c r="F243" s="54">
        <f t="shared" ref="F243:G243" si="255">SUM(F244:F249)</f>
        <v>0</v>
      </c>
      <c r="G243" s="54">
        <f t="shared" si="255"/>
        <v>0</v>
      </c>
      <c r="H243" s="54">
        <f>SUM(H244:H249)</f>
        <v>0</v>
      </c>
      <c r="I243" s="54">
        <f t="shared" ref="I243:J243" si="256">SUM(I244:I249)</f>
        <v>0</v>
      </c>
      <c r="J243" s="54">
        <f t="shared" si="256"/>
        <v>0</v>
      </c>
      <c r="K243" s="54">
        <f>SUM(K244:K249)</f>
        <v>0</v>
      </c>
      <c r="L243" s="54">
        <f t="shared" si="220"/>
        <v>0</v>
      </c>
      <c r="M243" s="55">
        <f t="shared" si="221"/>
        <v>0</v>
      </c>
      <c r="N243" s="78">
        <f t="shared" si="234"/>
        <v>0</v>
      </c>
      <c r="O243" s="85">
        <f t="shared" si="222"/>
        <v>0</v>
      </c>
      <c r="P243" s="55">
        <f t="shared" si="223"/>
        <v>0</v>
      </c>
      <c r="Q243" s="107">
        <f t="shared" si="226"/>
        <v>0</v>
      </c>
      <c r="R243" s="71"/>
      <c r="S243" s="100"/>
      <c r="T243" s="114">
        <f>SUM(T244:T249)</f>
        <v>0</v>
      </c>
      <c r="U243" s="86">
        <f>SUM(U244:U249)</f>
        <v>0</v>
      </c>
      <c r="V243" s="86">
        <f>SUM(V244:V249)</f>
        <v>0</v>
      </c>
      <c r="W243" s="71"/>
      <c r="X243" s="100">
        <f>SUM(X244:X249)</f>
        <v>0</v>
      </c>
    </row>
    <row r="244" spans="2:24" x14ac:dyDescent="0.3">
      <c r="B244" s="190"/>
      <c r="C244" s="186"/>
      <c r="D244" s="161" t="s">
        <v>332</v>
      </c>
      <c r="E244" s="46" t="s">
        <v>63</v>
      </c>
      <c r="F244" s="17"/>
      <c r="G244" s="17"/>
      <c r="H244" s="17">
        <f t="shared" ref="H244:H249" si="257">SUM(H245:H250)</f>
        <v>0</v>
      </c>
      <c r="I244" s="17"/>
      <c r="J244" s="17"/>
      <c r="K244" s="17">
        <f t="shared" ref="K244:K249" si="258">SUM(K245:K250)</f>
        <v>0</v>
      </c>
      <c r="L244" s="17">
        <f t="shared" si="220"/>
        <v>0</v>
      </c>
      <c r="M244" s="16">
        <f t="shared" si="221"/>
        <v>0</v>
      </c>
      <c r="N244" s="77">
        <f t="shared" si="234"/>
        <v>0</v>
      </c>
      <c r="O244" s="83">
        <f t="shared" si="222"/>
        <v>0</v>
      </c>
      <c r="P244" s="16">
        <f t="shared" si="223"/>
        <v>0</v>
      </c>
      <c r="Q244" s="106">
        <f t="shared" si="226"/>
        <v>0</v>
      </c>
      <c r="R244" s="71"/>
      <c r="S244" s="99"/>
      <c r="T244" s="113">
        <f t="shared" ref="T244:T249" si="259">+L244</f>
        <v>0</v>
      </c>
      <c r="U244" s="84">
        <f t="shared" ref="U244:U249" si="260">+O244</f>
        <v>0</v>
      </c>
      <c r="V244" s="122">
        <f t="shared" ref="V244:V249" si="261">+T244+U244</f>
        <v>0</v>
      </c>
      <c r="W244" s="71"/>
      <c r="X244" s="99"/>
    </row>
    <row r="245" spans="2:24" x14ac:dyDescent="0.3">
      <c r="B245" s="190"/>
      <c r="C245" s="186"/>
      <c r="D245" s="161" t="s">
        <v>333</v>
      </c>
      <c r="E245" s="46" t="s">
        <v>65</v>
      </c>
      <c r="F245" s="17"/>
      <c r="G245" s="17"/>
      <c r="H245" s="17">
        <f t="shared" si="257"/>
        <v>0</v>
      </c>
      <c r="I245" s="17"/>
      <c r="J245" s="17"/>
      <c r="K245" s="17">
        <f t="shared" si="258"/>
        <v>0</v>
      </c>
      <c r="L245" s="17">
        <f t="shared" si="220"/>
        <v>0</v>
      </c>
      <c r="M245" s="16">
        <f t="shared" si="221"/>
        <v>0</v>
      </c>
      <c r="N245" s="77">
        <f t="shared" si="234"/>
        <v>0</v>
      </c>
      <c r="O245" s="83">
        <f t="shared" si="222"/>
        <v>0</v>
      </c>
      <c r="P245" s="16">
        <f t="shared" si="223"/>
        <v>0</v>
      </c>
      <c r="Q245" s="106">
        <f t="shared" si="226"/>
        <v>0</v>
      </c>
      <c r="R245" s="71"/>
      <c r="S245" s="99"/>
      <c r="T245" s="113">
        <f t="shared" si="259"/>
        <v>0</v>
      </c>
      <c r="U245" s="84">
        <f t="shared" si="260"/>
        <v>0</v>
      </c>
      <c r="V245" s="122">
        <f t="shared" si="261"/>
        <v>0</v>
      </c>
      <c r="W245" s="71"/>
      <c r="X245" s="99"/>
    </row>
    <row r="246" spans="2:24" x14ac:dyDescent="0.3">
      <c r="B246" s="190"/>
      <c r="C246" s="186"/>
      <c r="D246" s="161" t="s">
        <v>334</v>
      </c>
      <c r="E246" s="46" t="s">
        <v>67</v>
      </c>
      <c r="F246" s="17"/>
      <c r="G246" s="17"/>
      <c r="H246" s="17">
        <f t="shared" si="257"/>
        <v>0</v>
      </c>
      <c r="I246" s="17"/>
      <c r="J246" s="17"/>
      <c r="K246" s="17">
        <f t="shared" si="258"/>
        <v>0</v>
      </c>
      <c r="L246" s="17">
        <f t="shared" si="220"/>
        <v>0</v>
      </c>
      <c r="M246" s="16">
        <f t="shared" si="221"/>
        <v>0</v>
      </c>
      <c r="N246" s="77">
        <f t="shared" si="234"/>
        <v>0</v>
      </c>
      <c r="O246" s="83">
        <f t="shared" si="222"/>
        <v>0</v>
      </c>
      <c r="P246" s="16">
        <f t="shared" si="223"/>
        <v>0</v>
      </c>
      <c r="Q246" s="106">
        <f t="shared" si="226"/>
        <v>0</v>
      </c>
      <c r="R246" s="71"/>
      <c r="S246" s="99"/>
      <c r="T246" s="113">
        <f t="shared" si="259"/>
        <v>0</v>
      </c>
      <c r="U246" s="84">
        <f t="shared" si="260"/>
        <v>0</v>
      </c>
      <c r="V246" s="122">
        <f t="shared" si="261"/>
        <v>0</v>
      </c>
      <c r="W246" s="71"/>
      <c r="X246" s="99"/>
    </row>
    <row r="247" spans="2:24" x14ac:dyDescent="0.3">
      <c r="B247" s="190"/>
      <c r="C247" s="186"/>
      <c r="D247" s="161" t="s">
        <v>335</v>
      </c>
      <c r="E247" s="46" t="s">
        <v>69</v>
      </c>
      <c r="F247" s="17"/>
      <c r="G247" s="17"/>
      <c r="H247" s="17">
        <f t="shared" si="257"/>
        <v>0</v>
      </c>
      <c r="I247" s="17"/>
      <c r="J247" s="17"/>
      <c r="K247" s="17">
        <f t="shared" si="258"/>
        <v>0</v>
      </c>
      <c r="L247" s="17">
        <f t="shared" si="220"/>
        <v>0</v>
      </c>
      <c r="M247" s="16">
        <f t="shared" si="221"/>
        <v>0</v>
      </c>
      <c r="N247" s="77">
        <f t="shared" si="234"/>
        <v>0</v>
      </c>
      <c r="O247" s="83">
        <f t="shared" si="222"/>
        <v>0</v>
      </c>
      <c r="P247" s="16">
        <f t="shared" si="223"/>
        <v>0</v>
      </c>
      <c r="Q247" s="106">
        <f t="shared" si="226"/>
        <v>0</v>
      </c>
      <c r="R247" s="71"/>
      <c r="S247" s="99"/>
      <c r="T247" s="113">
        <f t="shared" si="259"/>
        <v>0</v>
      </c>
      <c r="U247" s="84">
        <f t="shared" si="260"/>
        <v>0</v>
      </c>
      <c r="V247" s="122">
        <f t="shared" si="261"/>
        <v>0</v>
      </c>
      <c r="W247" s="71"/>
      <c r="X247" s="99"/>
    </row>
    <row r="248" spans="2:24" x14ac:dyDescent="0.3">
      <c r="B248" s="190"/>
      <c r="C248" s="186"/>
      <c r="D248" s="161" t="s">
        <v>336</v>
      </c>
      <c r="E248" s="46" t="s">
        <v>71</v>
      </c>
      <c r="F248" s="17"/>
      <c r="G248" s="17"/>
      <c r="H248" s="17">
        <f t="shared" si="257"/>
        <v>0</v>
      </c>
      <c r="I248" s="17"/>
      <c r="J248" s="17"/>
      <c r="K248" s="17">
        <f t="shared" si="258"/>
        <v>0</v>
      </c>
      <c r="L248" s="17">
        <f t="shared" si="220"/>
        <v>0</v>
      </c>
      <c r="M248" s="16">
        <f t="shared" si="221"/>
        <v>0</v>
      </c>
      <c r="N248" s="77">
        <f t="shared" si="234"/>
        <v>0</v>
      </c>
      <c r="O248" s="83">
        <f t="shared" si="222"/>
        <v>0</v>
      </c>
      <c r="P248" s="16">
        <f t="shared" si="223"/>
        <v>0</v>
      </c>
      <c r="Q248" s="106">
        <f t="shared" si="226"/>
        <v>0</v>
      </c>
      <c r="R248" s="71"/>
      <c r="S248" s="99"/>
      <c r="T248" s="113">
        <f t="shared" si="259"/>
        <v>0</v>
      </c>
      <c r="U248" s="84">
        <f t="shared" si="260"/>
        <v>0</v>
      </c>
      <c r="V248" s="122">
        <f t="shared" si="261"/>
        <v>0</v>
      </c>
      <c r="W248" s="71"/>
      <c r="X248" s="99"/>
    </row>
    <row r="249" spans="2:24" x14ac:dyDescent="0.3">
      <c r="B249" s="190"/>
      <c r="C249" s="186"/>
      <c r="D249" s="161" t="s">
        <v>337</v>
      </c>
      <c r="E249" s="46" t="s">
        <v>32</v>
      </c>
      <c r="F249" s="17"/>
      <c r="G249" s="17"/>
      <c r="H249" s="17">
        <f t="shared" si="257"/>
        <v>0</v>
      </c>
      <c r="I249" s="17"/>
      <c r="J249" s="17"/>
      <c r="K249" s="17">
        <f t="shared" si="258"/>
        <v>0</v>
      </c>
      <c r="L249" s="17">
        <f t="shared" si="220"/>
        <v>0</v>
      </c>
      <c r="M249" s="16">
        <f t="shared" si="221"/>
        <v>0</v>
      </c>
      <c r="N249" s="77">
        <f t="shared" si="234"/>
        <v>0</v>
      </c>
      <c r="O249" s="83">
        <f t="shared" si="222"/>
        <v>0</v>
      </c>
      <c r="P249" s="16">
        <f t="shared" si="223"/>
        <v>0</v>
      </c>
      <c r="Q249" s="106">
        <f t="shared" si="226"/>
        <v>0</v>
      </c>
      <c r="R249" s="71"/>
      <c r="S249" s="99"/>
      <c r="T249" s="113">
        <f t="shared" si="259"/>
        <v>0</v>
      </c>
      <c r="U249" s="84">
        <f t="shared" si="260"/>
        <v>0</v>
      </c>
      <c r="V249" s="122">
        <f t="shared" si="261"/>
        <v>0</v>
      </c>
      <c r="W249" s="71"/>
      <c r="X249" s="99"/>
    </row>
    <row r="250" spans="2:24" x14ac:dyDescent="0.3">
      <c r="B250" s="190"/>
      <c r="C250" s="186"/>
      <c r="D250" s="163" t="s">
        <v>338</v>
      </c>
      <c r="E250" s="25" t="s">
        <v>339</v>
      </c>
      <c r="F250" s="54">
        <f t="shared" ref="F250:G250" si="262">SUM(F251:F256)</f>
        <v>0</v>
      </c>
      <c r="G250" s="54">
        <f t="shared" si="262"/>
        <v>0</v>
      </c>
      <c r="H250" s="54">
        <f>SUM(H251:H256)</f>
        <v>0</v>
      </c>
      <c r="I250" s="54">
        <f t="shared" ref="I250:J250" si="263">SUM(I251:I256)</f>
        <v>0</v>
      </c>
      <c r="J250" s="54">
        <f t="shared" si="263"/>
        <v>0</v>
      </c>
      <c r="K250" s="54">
        <f>SUM(K251:K256)</f>
        <v>0</v>
      </c>
      <c r="L250" s="54">
        <f t="shared" si="220"/>
        <v>0</v>
      </c>
      <c r="M250" s="55">
        <f t="shared" si="221"/>
        <v>0</v>
      </c>
      <c r="N250" s="78">
        <f t="shared" si="234"/>
        <v>0</v>
      </c>
      <c r="O250" s="85">
        <f t="shared" si="222"/>
        <v>0</v>
      </c>
      <c r="P250" s="55">
        <f t="shared" si="223"/>
        <v>0</v>
      </c>
      <c r="Q250" s="107">
        <f t="shared" si="226"/>
        <v>0</v>
      </c>
      <c r="R250" s="71"/>
      <c r="S250" s="100"/>
      <c r="T250" s="114">
        <f>SUM(T251:T256)</f>
        <v>0</v>
      </c>
      <c r="U250" s="86">
        <f>SUM(U251:U256)</f>
        <v>0</v>
      </c>
      <c r="V250" s="86">
        <f>SUM(V251:V256)</f>
        <v>0</v>
      </c>
      <c r="W250" s="71"/>
      <c r="X250" s="100">
        <f>SUM(X251:X256)</f>
        <v>0</v>
      </c>
    </row>
    <row r="251" spans="2:24" x14ac:dyDescent="0.3">
      <c r="B251" s="190"/>
      <c r="C251" s="186"/>
      <c r="D251" s="161" t="s">
        <v>340</v>
      </c>
      <c r="E251" s="46" t="s">
        <v>63</v>
      </c>
      <c r="F251" s="17"/>
      <c r="G251" s="17"/>
      <c r="H251" s="17">
        <f t="shared" ref="H251:H256" si="264">SUM(H252:H257)</f>
        <v>0</v>
      </c>
      <c r="I251" s="17"/>
      <c r="J251" s="17"/>
      <c r="K251" s="17">
        <f t="shared" ref="K251:K256" si="265">SUM(K252:K257)</f>
        <v>0</v>
      </c>
      <c r="L251" s="17">
        <f t="shared" si="220"/>
        <v>0</v>
      </c>
      <c r="M251" s="16">
        <f t="shared" si="221"/>
        <v>0</v>
      </c>
      <c r="N251" s="77">
        <f t="shared" si="234"/>
        <v>0</v>
      </c>
      <c r="O251" s="83">
        <f t="shared" si="222"/>
        <v>0</v>
      </c>
      <c r="P251" s="16">
        <f t="shared" si="223"/>
        <v>0</v>
      </c>
      <c r="Q251" s="106">
        <f t="shared" si="226"/>
        <v>0</v>
      </c>
      <c r="R251" s="71"/>
      <c r="S251" s="99"/>
      <c r="T251" s="113">
        <f t="shared" ref="T251:T256" si="266">+L251</f>
        <v>0</v>
      </c>
      <c r="U251" s="84">
        <f t="shared" ref="U251:U256" si="267">+O251</f>
        <v>0</v>
      </c>
      <c r="V251" s="122">
        <f t="shared" ref="V251:V256" si="268">+T251+U251</f>
        <v>0</v>
      </c>
      <c r="W251" s="71"/>
      <c r="X251" s="99"/>
    </row>
    <row r="252" spans="2:24" x14ac:dyDescent="0.3">
      <c r="B252" s="190"/>
      <c r="C252" s="186"/>
      <c r="D252" s="161" t="s">
        <v>341</v>
      </c>
      <c r="E252" s="46" t="s">
        <v>65</v>
      </c>
      <c r="F252" s="17"/>
      <c r="G252" s="17"/>
      <c r="H252" s="17">
        <f t="shared" si="264"/>
        <v>0</v>
      </c>
      <c r="I252" s="17"/>
      <c r="J252" s="17"/>
      <c r="K252" s="17">
        <f t="shared" si="265"/>
        <v>0</v>
      </c>
      <c r="L252" s="17">
        <f t="shared" si="220"/>
        <v>0</v>
      </c>
      <c r="M252" s="16">
        <f t="shared" si="221"/>
        <v>0</v>
      </c>
      <c r="N252" s="77">
        <f t="shared" si="234"/>
        <v>0</v>
      </c>
      <c r="O252" s="83">
        <f t="shared" si="222"/>
        <v>0</v>
      </c>
      <c r="P252" s="16">
        <f t="shared" si="223"/>
        <v>0</v>
      </c>
      <c r="Q252" s="106">
        <f t="shared" si="226"/>
        <v>0</v>
      </c>
      <c r="R252" s="71"/>
      <c r="S252" s="99"/>
      <c r="T252" s="113">
        <f t="shared" si="266"/>
        <v>0</v>
      </c>
      <c r="U252" s="84">
        <f t="shared" si="267"/>
        <v>0</v>
      </c>
      <c r="V252" s="122">
        <f t="shared" si="268"/>
        <v>0</v>
      </c>
      <c r="W252" s="71"/>
      <c r="X252" s="99"/>
    </row>
    <row r="253" spans="2:24" x14ac:dyDescent="0.3">
      <c r="B253" s="190"/>
      <c r="C253" s="186"/>
      <c r="D253" s="161" t="s">
        <v>342</v>
      </c>
      <c r="E253" s="46" t="s">
        <v>67</v>
      </c>
      <c r="F253" s="17"/>
      <c r="G253" s="17"/>
      <c r="H253" s="17">
        <f t="shared" si="264"/>
        <v>0</v>
      </c>
      <c r="I253" s="17"/>
      <c r="J253" s="17"/>
      <c r="K253" s="17">
        <f t="shared" si="265"/>
        <v>0</v>
      </c>
      <c r="L253" s="17">
        <f t="shared" si="220"/>
        <v>0</v>
      </c>
      <c r="M253" s="16">
        <f t="shared" si="221"/>
        <v>0</v>
      </c>
      <c r="N253" s="77">
        <f t="shared" si="234"/>
        <v>0</v>
      </c>
      <c r="O253" s="83">
        <f t="shared" si="222"/>
        <v>0</v>
      </c>
      <c r="P253" s="16">
        <f t="shared" si="223"/>
        <v>0</v>
      </c>
      <c r="Q253" s="106">
        <f t="shared" si="226"/>
        <v>0</v>
      </c>
      <c r="R253" s="71"/>
      <c r="S253" s="99"/>
      <c r="T253" s="113">
        <f t="shared" si="266"/>
        <v>0</v>
      </c>
      <c r="U253" s="84">
        <f t="shared" si="267"/>
        <v>0</v>
      </c>
      <c r="V253" s="122">
        <f t="shared" si="268"/>
        <v>0</v>
      </c>
      <c r="W253" s="71"/>
      <c r="X253" s="99"/>
    </row>
    <row r="254" spans="2:24" x14ac:dyDescent="0.3">
      <c r="B254" s="190"/>
      <c r="C254" s="186"/>
      <c r="D254" s="161" t="s">
        <v>343</v>
      </c>
      <c r="E254" s="46" t="s">
        <v>69</v>
      </c>
      <c r="F254" s="17"/>
      <c r="G254" s="17"/>
      <c r="H254" s="17">
        <f t="shared" si="264"/>
        <v>0</v>
      </c>
      <c r="I254" s="17"/>
      <c r="J254" s="17"/>
      <c r="K254" s="17">
        <f t="shared" si="265"/>
        <v>0</v>
      </c>
      <c r="L254" s="17">
        <f t="shared" si="220"/>
        <v>0</v>
      </c>
      <c r="M254" s="16">
        <f t="shared" si="221"/>
        <v>0</v>
      </c>
      <c r="N254" s="77">
        <f t="shared" si="234"/>
        <v>0</v>
      </c>
      <c r="O254" s="83">
        <f t="shared" si="222"/>
        <v>0</v>
      </c>
      <c r="P254" s="16">
        <f t="shared" si="223"/>
        <v>0</v>
      </c>
      <c r="Q254" s="106">
        <f t="shared" si="226"/>
        <v>0</v>
      </c>
      <c r="R254" s="71"/>
      <c r="S254" s="99"/>
      <c r="T254" s="113">
        <f t="shared" si="266"/>
        <v>0</v>
      </c>
      <c r="U254" s="84">
        <f t="shared" si="267"/>
        <v>0</v>
      </c>
      <c r="V254" s="122">
        <f t="shared" si="268"/>
        <v>0</v>
      </c>
      <c r="W254" s="71"/>
      <c r="X254" s="99"/>
    </row>
    <row r="255" spans="2:24" x14ac:dyDescent="0.3">
      <c r="B255" s="190"/>
      <c r="C255" s="186"/>
      <c r="D255" s="161" t="s">
        <v>344</v>
      </c>
      <c r="E255" s="46" t="s">
        <v>71</v>
      </c>
      <c r="F255" s="17"/>
      <c r="G255" s="17"/>
      <c r="H255" s="17">
        <f t="shared" si="264"/>
        <v>0</v>
      </c>
      <c r="I255" s="17"/>
      <c r="J255" s="17"/>
      <c r="K255" s="17">
        <f t="shared" si="265"/>
        <v>0</v>
      </c>
      <c r="L255" s="17">
        <f t="shared" si="220"/>
        <v>0</v>
      </c>
      <c r="M255" s="16">
        <f t="shared" si="221"/>
        <v>0</v>
      </c>
      <c r="N255" s="77">
        <f t="shared" si="234"/>
        <v>0</v>
      </c>
      <c r="O255" s="83">
        <f t="shared" si="222"/>
        <v>0</v>
      </c>
      <c r="P255" s="16">
        <f t="shared" si="223"/>
        <v>0</v>
      </c>
      <c r="Q255" s="106">
        <f t="shared" si="226"/>
        <v>0</v>
      </c>
      <c r="R255" s="71"/>
      <c r="S255" s="99"/>
      <c r="T255" s="113">
        <f t="shared" si="266"/>
        <v>0</v>
      </c>
      <c r="U255" s="84">
        <f t="shared" si="267"/>
        <v>0</v>
      </c>
      <c r="V255" s="122">
        <f t="shared" si="268"/>
        <v>0</v>
      </c>
      <c r="W255" s="71"/>
      <c r="X255" s="99"/>
    </row>
    <row r="256" spans="2:24" x14ac:dyDescent="0.3">
      <c r="B256" s="190"/>
      <c r="C256" s="186"/>
      <c r="D256" s="161" t="s">
        <v>345</v>
      </c>
      <c r="E256" s="46" t="s">
        <v>32</v>
      </c>
      <c r="F256" s="17"/>
      <c r="G256" s="17"/>
      <c r="H256" s="17">
        <f t="shared" si="264"/>
        <v>0</v>
      </c>
      <c r="I256" s="17"/>
      <c r="J256" s="17"/>
      <c r="K256" s="17">
        <f t="shared" si="265"/>
        <v>0</v>
      </c>
      <c r="L256" s="17">
        <f t="shared" si="220"/>
        <v>0</v>
      </c>
      <c r="M256" s="16">
        <f t="shared" si="221"/>
        <v>0</v>
      </c>
      <c r="N256" s="77">
        <f t="shared" si="234"/>
        <v>0</v>
      </c>
      <c r="O256" s="83">
        <f t="shared" si="222"/>
        <v>0</v>
      </c>
      <c r="P256" s="16">
        <f t="shared" si="223"/>
        <v>0</v>
      </c>
      <c r="Q256" s="106">
        <f t="shared" si="226"/>
        <v>0</v>
      </c>
      <c r="R256" s="71"/>
      <c r="S256" s="99"/>
      <c r="T256" s="113">
        <f t="shared" si="266"/>
        <v>0</v>
      </c>
      <c r="U256" s="84">
        <f t="shared" si="267"/>
        <v>0</v>
      </c>
      <c r="V256" s="122">
        <f t="shared" si="268"/>
        <v>0</v>
      </c>
      <c r="W256" s="71"/>
      <c r="X256" s="99"/>
    </row>
    <row r="257" spans="2:24" ht="40.200000000000003" customHeight="1" x14ac:dyDescent="0.3">
      <c r="B257" s="190"/>
      <c r="C257" s="186"/>
      <c r="D257" s="159" t="s">
        <v>346</v>
      </c>
      <c r="E257" s="64" t="s">
        <v>347</v>
      </c>
      <c r="F257" s="65">
        <f t="shared" ref="F257:G257" si="269">+F258+F265+F272+F279+F286+F293+F300+F310+F317+F324+F331+F338</f>
        <v>0</v>
      </c>
      <c r="G257" s="65">
        <f t="shared" si="269"/>
        <v>0</v>
      </c>
      <c r="H257" s="65">
        <f>+H258+H265+H272+H279+H286+H293+H300+H310+H317+H324+H331+H338</f>
        <v>0</v>
      </c>
      <c r="I257" s="65">
        <f t="shared" ref="I257:J257" si="270">+I258+I265+I272+I279+I286+I293+I300+I310+I317+I324+I331+I338</f>
        <v>0</v>
      </c>
      <c r="J257" s="65">
        <f t="shared" si="270"/>
        <v>0</v>
      </c>
      <c r="K257" s="65">
        <f>+K258+K265+K272+K279+K286+K293+K300+K310+K317+K324+K331+K338</f>
        <v>0</v>
      </c>
      <c r="L257" s="65">
        <f t="shared" si="220"/>
        <v>0</v>
      </c>
      <c r="M257" s="66">
        <f t="shared" si="221"/>
        <v>0</v>
      </c>
      <c r="N257" s="75">
        <f t="shared" si="234"/>
        <v>0</v>
      </c>
      <c r="O257" s="89">
        <f t="shared" si="222"/>
        <v>0</v>
      </c>
      <c r="P257" s="66">
        <f t="shared" si="223"/>
        <v>0</v>
      </c>
      <c r="Q257" s="104">
        <f t="shared" si="226"/>
        <v>0</v>
      </c>
      <c r="R257" s="71"/>
      <c r="S257" s="97"/>
      <c r="T257" s="116">
        <f>+T258+T265+T272+T279+T286+T293+T300+T310+T317+T324+T331+T338</f>
        <v>0</v>
      </c>
      <c r="U257" s="90">
        <f>+U258+U265+U272+U279+U286+U293+U300+U310+U317+U324+U331+U338</f>
        <v>0</v>
      </c>
      <c r="V257" s="90">
        <f>+V258+V265+V272+V279+V286+V293+V300+V310+V317+V324+V331+V338</f>
        <v>0</v>
      </c>
      <c r="W257" s="71"/>
      <c r="X257" s="97">
        <f>+X258+X265+X272+X279+X286+X293+X300+X310+X317+X324+X331+X338</f>
        <v>0</v>
      </c>
    </row>
    <row r="258" spans="2:24" x14ac:dyDescent="0.3">
      <c r="B258" s="190"/>
      <c r="C258" s="186"/>
      <c r="D258" s="163" t="s">
        <v>348</v>
      </c>
      <c r="E258" s="25" t="s">
        <v>246</v>
      </c>
      <c r="F258" s="54">
        <f t="shared" ref="F258:G258" si="271">SUM(F259:F264)</f>
        <v>0</v>
      </c>
      <c r="G258" s="54">
        <f t="shared" si="271"/>
        <v>0</v>
      </c>
      <c r="H258" s="54">
        <f>SUM(H259:H264)</f>
        <v>0</v>
      </c>
      <c r="I258" s="54">
        <f t="shared" ref="I258:J258" si="272">SUM(I259:I264)</f>
        <v>0</v>
      </c>
      <c r="J258" s="54">
        <f t="shared" si="272"/>
        <v>0</v>
      </c>
      <c r="K258" s="54">
        <f>SUM(K259:K264)</f>
        <v>0</v>
      </c>
      <c r="L258" s="54">
        <f t="shared" si="220"/>
        <v>0</v>
      </c>
      <c r="M258" s="55">
        <f t="shared" si="221"/>
        <v>0</v>
      </c>
      <c r="N258" s="78">
        <f t="shared" si="234"/>
        <v>0</v>
      </c>
      <c r="O258" s="85">
        <f t="shared" si="222"/>
        <v>0</v>
      </c>
      <c r="P258" s="55">
        <f t="shared" si="223"/>
        <v>0</v>
      </c>
      <c r="Q258" s="107">
        <f t="shared" si="226"/>
        <v>0</v>
      </c>
      <c r="R258" s="71"/>
      <c r="S258" s="100"/>
      <c r="T258" s="114">
        <f>SUM(T259:T264)</f>
        <v>0</v>
      </c>
      <c r="U258" s="86">
        <f>SUM(U259:U264)</f>
        <v>0</v>
      </c>
      <c r="V258" s="86">
        <f>SUM(V259:V264)</f>
        <v>0</v>
      </c>
      <c r="W258" s="71"/>
      <c r="X258" s="100">
        <f>SUM(X259:X264)</f>
        <v>0</v>
      </c>
    </row>
    <row r="259" spans="2:24" x14ac:dyDescent="0.3">
      <c r="B259" s="190"/>
      <c r="C259" s="186"/>
      <c r="D259" s="161" t="s">
        <v>349</v>
      </c>
      <c r="E259" s="46" t="s">
        <v>63</v>
      </c>
      <c r="F259" s="17"/>
      <c r="G259" s="17"/>
      <c r="H259" s="17">
        <f t="shared" ref="H259:H264" si="273">SUM(H260:H265)</f>
        <v>0</v>
      </c>
      <c r="I259" s="17"/>
      <c r="J259" s="17"/>
      <c r="K259" s="17">
        <f t="shared" ref="K259:K264" si="274">SUM(K260:K265)</f>
        <v>0</v>
      </c>
      <c r="L259" s="17">
        <f t="shared" si="220"/>
        <v>0</v>
      </c>
      <c r="M259" s="16">
        <f t="shared" si="221"/>
        <v>0</v>
      </c>
      <c r="N259" s="77">
        <f t="shared" si="234"/>
        <v>0</v>
      </c>
      <c r="O259" s="83">
        <f t="shared" si="222"/>
        <v>0</v>
      </c>
      <c r="P259" s="16">
        <f t="shared" si="223"/>
        <v>0</v>
      </c>
      <c r="Q259" s="106">
        <f t="shared" si="226"/>
        <v>0</v>
      </c>
      <c r="R259" s="71"/>
      <c r="S259" s="99"/>
      <c r="T259" s="113">
        <f t="shared" ref="T259:T264" si="275">+L259</f>
        <v>0</v>
      </c>
      <c r="U259" s="84">
        <f t="shared" ref="U259:U264" si="276">+O259</f>
        <v>0</v>
      </c>
      <c r="V259" s="122">
        <f t="shared" ref="V259:V264" si="277">+T259+U259</f>
        <v>0</v>
      </c>
      <c r="W259" s="71"/>
      <c r="X259" s="99"/>
    </row>
    <row r="260" spans="2:24" x14ac:dyDescent="0.3">
      <c r="B260" s="190"/>
      <c r="C260" s="186"/>
      <c r="D260" s="161" t="s">
        <v>350</v>
      </c>
      <c r="E260" s="46" t="s">
        <v>65</v>
      </c>
      <c r="F260" s="17"/>
      <c r="G260" s="17"/>
      <c r="H260" s="17">
        <f t="shared" si="273"/>
        <v>0</v>
      </c>
      <c r="I260" s="17"/>
      <c r="J260" s="17"/>
      <c r="K260" s="17">
        <f t="shared" si="274"/>
        <v>0</v>
      </c>
      <c r="L260" s="17">
        <f t="shared" si="220"/>
        <v>0</v>
      </c>
      <c r="M260" s="16">
        <f t="shared" si="221"/>
        <v>0</v>
      </c>
      <c r="N260" s="77">
        <f t="shared" si="234"/>
        <v>0</v>
      </c>
      <c r="O260" s="83">
        <f t="shared" si="222"/>
        <v>0</v>
      </c>
      <c r="P260" s="16">
        <f t="shared" si="223"/>
        <v>0</v>
      </c>
      <c r="Q260" s="106">
        <f t="shared" si="226"/>
        <v>0</v>
      </c>
      <c r="R260" s="71"/>
      <c r="S260" s="99"/>
      <c r="T260" s="113">
        <f t="shared" si="275"/>
        <v>0</v>
      </c>
      <c r="U260" s="84">
        <f t="shared" si="276"/>
        <v>0</v>
      </c>
      <c r="V260" s="122">
        <f t="shared" si="277"/>
        <v>0</v>
      </c>
      <c r="W260" s="71"/>
      <c r="X260" s="99"/>
    </row>
    <row r="261" spans="2:24" x14ac:dyDescent="0.3">
      <c r="B261" s="190"/>
      <c r="C261" s="186"/>
      <c r="D261" s="161" t="s">
        <v>351</v>
      </c>
      <c r="E261" s="46" t="s">
        <v>67</v>
      </c>
      <c r="F261" s="17"/>
      <c r="G261" s="17"/>
      <c r="H261" s="17">
        <f t="shared" si="273"/>
        <v>0</v>
      </c>
      <c r="I261" s="17"/>
      <c r="J261" s="17"/>
      <c r="K261" s="17">
        <f t="shared" si="274"/>
        <v>0</v>
      </c>
      <c r="L261" s="17">
        <f t="shared" si="220"/>
        <v>0</v>
      </c>
      <c r="M261" s="16">
        <f t="shared" si="221"/>
        <v>0</v>
      </c>
      <c r="N261" s="77">
        <f t="shared" si="234"/>
        <v>0</v>
      </c>
      <c r="O261" s="83">
        <f t="shared" si="222"/>
        <v>0</v>
      </c>
      <c r="P261" s="16">
        <f t="shared" si="223"/>
        <v>0</v>
      </c>
      <c r="Q261" s="106">
        <f t="shared" si="226"/>
        <v>0</v>
      </c>
      <c r="R261" s="71"/>
      <c r="S261" s="99"/>
      <c r="T261" s="113">
        <f t="shared" si="275"/>
        <v>0</v>
      </c>
      <c r="U261" s="84">
        <f t="shared" si="276"/>
        <v>0</v>
      </c>
      <c r="V261" s="122">
        <f t="shared" si="277"/>
        <v>0</v>
      </c>
      <c r="W261" s="71"/>
      <c r="X261" s="99"/>
    </row>
    <row r="262" spans="2:24" x14ac:dyDescent="0.3">
      <c r="B262" s="190"/>
      <c r="C262" s="186"/>
      <c r="D262" s="161" t="s">
        <v>352</v>
      </c>
      <c r="E262" s="46" t="s">
        <v>69</v>
      </c>
      <c r="F262" s="17"/>
      <c r="G262" s="17"/>
      <c r="H262" s="17">
        <f t="shared" si="273"/>
        <v>0</v>
      </c>
      <c r="I262" s="17"/>
      <c r="J262" s="17"/>
      <c r="K262" s="17">
        <f t="shared" si="274"/>
        <v>0</v>
      </c>
      <c r="L262" s="17">
        <f t="shared" si="220"/>
        <v>0</v>
      </c>
      <c r="M262" s="16">
        <f t="shared" si="221"/>
        <v>0</v>
      </c>
      <c r="N262" s="77">
        <f t="shared" si="234"/>
        <v>0</v>
      </c>
      <c r="O262" s="83">
        <f t="shared" si="222"/>
        <v>0</v>
      </c>
      <c r="P262" s="16">
        <f t="shared" si="223"/>
        <v>0</v>
      </c>
      <c r="Q262" s="106">
        <f t="shared" si="226"/>
        <v>0</v>
      </c>
      <c r="R262" s="71"/>
      <c r="S262" s="99"/>
      <c r="T262" s="113">
        <f t="shared" si="275"/>
        <v>0</v>
      </c>
      <c r="U262" s="84">
        <f t="shared" si="276"/>
        <v>0</v>
      </c>
      <c r="V262" s="122">
        <f t="shared" si="277"/>
        <v>0</v>
      </c>
      <c r="W262" s="71"/>
      <c r="X262" s="99"/>
    </row>
    <row r="263" spans="2:24" x14ac:dyDescent="0.3">
      <c r="B263" s="190"/>
      <c r="C263" s="186"/>
      <c r="D263" s="161" t="s">
        <v>353</v>
      </c>
      <c r="E263" s="46" t="s">
        <v>71</v>
      </c>
      <c r="F263" s="17"/>
      <c r="G263" s="17"/>
      <c r="H263" s="17">
        <f t="shared" si="273"/>
        <v>0</v>
      </c>
      <c r="I263" s="17"/>
      <c r="J263" s="17"/>
      <c r="K263" s="17">
        <f t="shared" si="274"/>
        <v>0</v>
      </c>
      <c r="L263" s="17">
        <f t="shared" si="220"/>
        <v>0</v>
      </c>
      <c r="M263" s="16">
        <f t="shared" si="221"/>
        <v>0</v>
      </c>
      <c r="N263" s="77">
        <f t="shared" si="234"/>
        <v>0</v>
      </c>
      <c r="O263" s="83">
        <f t="shared" si="222"/>
        <v>0</v>
      </c>
      <c r="P263" s="16">
        <f t="shared" si="223"/>
        <v>0</v>
      </c>
      <c r="Q263" s="106">
        <f t="shared" si="226"/>
        <v>0</v>
      </c>
      <c r="R263" s="71"/>
      <c r="S263" s="99"/>
      <c r="T263" s="113">
        <f t="shared" si="275"/>
        <v>0</v>
      </c>
      <c r="U263" s="84">
        <f t="shared" si="276"/>
        <v>0</v>
      </c>
      <c r="V263" s="122">
        <f t="shared" si="277"/>
        <v>0</v>
      </c>
      <c r="W263" s="71"/>
      <c r="X263" s="99"/>
    </row>
    <row r="264" spans="2:24" x14ac:dyDescent="0.3">
      <c r="B264" s="190"/>
      <c r="C264" s="186"/>
      <c r="D264" s="161" t="s">
        <v>354</v>
      </c>
      <c r="E264" s="46" t="s">
        <v>32</v>
      </c>
      <c r="F264" s="17"/>
      <c r="G264" s="17"/>
      <c r="H264" s="17">
        <f t="shared" si="273"/>
        <v>0</v>
      </c>
      <c r="I264" s="17"/>
      <c r="J264" s="17"/>
      <c r="K264" s="17">
        <f t="shared" si="274"/>
        <v>0</v>
      </c>
      <c r="L264" s="17">
        <f t="shared" si="220"/>
        <v>0</v>
      </c>
      <c r="M264" s="16">
        <f t="shared" si="221"/>
        <v>0</v>
      </c>
      <c r="N264" s="77">
        <f t="shared" si="234"/>
        <v>0</v>
      </c>
      <c r="O264" s="83">
        <f t="shared" si="222"/>
        <v>0</v>
      </c>
      <c r="P264" s="16">
        <f t="shared" si="223"/>
        <v>0</v>
      </c>
      <c r="Q264" s="106">
        <f t="shared" si="226"/>
        <v>0</v>
      </c>
      <c r="R264" s="71"/>
      <c r="S264" s="99"/>
      <c r="T264" s="113">
        <f t="shared" si="275"/>
        <v>0</v>
      </c>
      <c r="U264" s="84">
        <f t="shared" si="276"/>
        <v>0</v>
      </c>
      <c r="V264" s="122">
        <f t="shared" si="277"/>
        <v>0</v>
      </c>
      <c r="W264" s="71"/>
      <c r="X264" s="99"/>
    </row>
    <row r="265" spans="2:24" x14ac:dyDescent="0.3">
      <c r="B265" s="190"/>
      <c r="C265" s="186"/>
      <c r="D265" s="163" t="s">
        <v>355</v>
      </c>
      <c r="E265" s="25" t="s">
        <v>254</v>
      </c>
      <c r="F265" s="54">
        <f t="shared" ref="F265:G265" si="278">SUM(F266:F271)</f>
        <v>0</v>
      </c>
      <c r="G265" s="54">
        <f t="shared" si="278"/>
        <v>0</v>
      </c>
      <c r="H265" s="54">
        <f>SUM(H266:H271)</f>
        <v>0</v>
      </c>
      <c r="I265" s="54">
        <f t="shared" ref="I265:J265" si="279">SUM(I266:I271)</f>
        <v>0</v>
      </c>
      <c r="J265" s="54">
        <f t="shared" si="279"/>
        <v>0</v>
      </c>
      <c r="K265" s="54">
        <f>SUM(K266:K271)</f>
        <v>0</v>
      </c>
      <c r="L265" s="54">
        <f t="shared" si="220"/>
        <v>0</v>
      </c>
      <c r="M265" s="55">
        <f t="shared" si="221"/>
        <v>0</v>
      </c>
      <c r="N265" s="78">
        <f t="shared" si="234"/>
        <v>0</v>
      </c>
      <c r="O265" s="85">
        <f t="shared" si="222"/>
        <v>0</v>
      </c>
      <c r="P265" s="55">
        <f t="shared" si="223"/>
        <v>0</v>
      </c>
      <c r="Q265" s="107">
        <f t="shared" si="226"/>
        <v>0</v>
      </c>
      <c r="R265" s="71"/>
      <c r="S265" s="100"/>
      <c r="T265" s="114">
        <f>SUM(T266:T271)</f>
        <v>0</v>
      </c>
      <c r="U265" s="86">
        <f>SUM(U266:U271)</f>
        <v>0</v>
      </c>
      <c r="V265" s="86">
        <f>SUM(V266:V271)</f>
        <v>0</v>
      </c>
      <c r="W265" s="71"/>
      <c r="X265" s="100">
        <f>SUM(X266:X271)</f>
        <v>0</v>
      </c>
    </row>
    <row r="266" spans="2:24" x14ac:dyDescent="0.3">
      <c r="B266" s="190"/>
      <c r="C266" s="186"/>
      <c r="D266" s="161" t="s">
        <v>356</v>
      </c>
      <c r="E266" s="46" t="s">
        <v>63</v>
      </c>
      <c r="F266" s="17"/>
      <c r="G266" s="17"/>
      <c r="H266" s="17">
        <f t="shared" ref="H266:H271" si="280">SUM(H267:H272)</f>
        <v>0</v>
      </c>
      <c r="I266" s="17"/>
      <c r="J266" s="17"/>
      <c r="K266" s="17">
        <f t="shared" ref="K266:K271" si="281">SUM(K267:K272)</f>
        <v>0</v>
      </c>
      <c r="L266" s="17">
        <f t="shared" si="220"/>
        <v>0</v>
      </c>
      <c r="M266" s="16">
        <f t="shared" si="221"/>
        <v>0</v>
      </c>
      <c r="N266" s="77">
        <f t="shared" si="234"/>
        <v>0</v>
      </c>
      <c r="O266" s="83">
        <f t="shared" si="222"/>
        <v>0</v>
      </c>
      <c r="P266" s="16">
        <f t="shared" si="223"/>
        <v>0</v>
      </c>
      <c r="Q266" s="106">
        <f t="shared" si="226"/>
        <v>0</v>
      </c>
      <c r="R266" s="71"/>
      <c r="S266" s="99"/>
      <c r="T266" s="113">
        <f t="shared" ref="T266:T271" si="282">+L266</f>
        <v>0</v>
      </c>
      <c r="U266" s="84">
        <f t="shared" ref="U266:U271" si="283">+O266</f>
        <v>0</v>
      </c>
      <c r="V266" s="122">
        <f t="shared" ref="V266:V271" si="284">+T266+U266</f>
        <v>0</v>
      </c>
      <c r="W266" s="71"/>
      <c r="X266" s="99"/>
    </row>
    <row r="267" spans="2:24" x14ac:dyDescent="0.3">
      <c r="B267" s="190"/>
      <c r="C267" s="186"/>
      <c r="D267" s="161" t="s">
        <v>357</v>
      </c>
      <c r="E267" s="46" t="s">
        <v>65</v>
      </c>
      <c r="F267" s="17"/>
      <c r="G267" s="17"/>
      <c r="H267" s="17">
        <f t="shared" si="280"/>
        <v>0</v>
      </c>
      <c r="I267" s="17"/>
      <c r="J267" s="17"/>
      <c r="K267" s="17">
        <f t="shared" si="281"/>
        <v>0</v>
      </c>
      <c r="L267" s="17">
        <f t="shared" si="220"/>
        <v>0</v>
      </c>
      <c r="M267" s="16">
        <f t="shared" si="221"/>
        <v>0</v>
      </c>
      <c r="N267" s="77">
        <f t="shared" si="234"/>
        <v>0</v>
      </c>
      <c r="O267" s="83">
        <f t="shared" si="222"/>
        <v>0</v>
      </c>
      <c r="P267" s="16">
        <f t="shared" si="223"/>
        <v>0</v>
      </c>
      <c r="Q267" s="106">
        <f t="shared" si="226"/>
        <v>0</v>
      </c>
      <c r="R267" s="71"/>
      <c r="S267" s="99"/>
      <c r="T267" s="113">
        <f t="shared" si="282"/>
        <v>0</v>
      </c>
      <c r="U267" s="84">
        <f t="shared" si="283"/>
        <v>0</v>
      </c>
      <c r="V267" s="122">
        <f t="shared" si="284"/>
        <v>0</v>
      </c>
      <c r="W267" s="71"/>
      <c r="X267" s="99"/>
    </row>
    <row r="268" spans="2:24" x14ac:dyDescent="0.3">
      <c r="B268" s="190"/>
      <c r="C268" s="186"/>
      <c r="D268" s="161" t="s">
        <v>358</v>
      </c>
      <c r="E268" s="46" t="s">
        <v>67</v>
      </c>
      <c r="F268" s="17"/>
      <c r="G268" s="17"/>
      <c r="H268" s="17">
        <f t="shared" si="280"/>
        <v>0</v>
      </c>
      <c r="I268" s="17"/>
      <c r="J268" s="17"/>
      <c r="K268" s="17">
        <f t="shared" si="281"/>
        <v>0</v>
      </c>
      <c r="L268" s="17">
        <f t="shared" si="220"/>
        <v>0</v>
      </c>
      <c r="M268" s="16">
        <f t="shared" si="221"/>
        <v>0</v>
      </c>
      <c r="N268" s="77">
        <f t="shared" si="234"/>
        <v>0</v>
      </c>
      <c r="O268" s="83">
        <f t="shared" si="222"/>
        <v>0</v>
      </c>
      <c r="P268" s="16">
        <f t="shared" si="223"/>
        <v>0</v>
      </c>
      <c r="Q268" s="106">
        <f t="shared" si="226"/>
        <v>0</v>
      </c>
      <c r="R268" s="71"/>
      <c r="S268" s="99"/>
      <c r="T268" s="113">
        <f t="shared" si="282"/>
        <v>0</v>
      </c>
      <c r="U268" s="84">
        <f t="shared" si="283"/>
        <v>0</v>
      </c>
      <c r="V268" s="122">
        <f t="shared" si="284"/>
        <v>0</v>
      </c>
      <c r="W268" s="71"/>
      <c r="X268" s="99"/>
    </row>
    <row r="269" spans="2:24" x14ac:dyDescent="0.3">
      <c r="B269" s="190"/>
      <c r="C269" s="186"/>
      <c r="D269" s="161" t="s">
        <v>359</v>
      </c>
      <c r="E269" s="46" t="s">
        <v>69</v>
      </c>
      <c r="F269" s="17"/>
      <c r="G269" s="17"/>
      <c r="H269" s="17">
        <f t="shared" si="280"/>
        <v>0</v>
      </c>
      <c r="I269" s="17"/>
      <c r="J269" s="17"/>
      <c r="K269" s="17">
        <f t="shared" si="281"/>
        <v>0</v>
      </c>
      <c r="L269" s="17">
        <f t="shared" si="220"/>
        <v>0</v>
      </c>
      <c r="M269" s="16">
        <f t="shared" si="221"/>
        <v>0</v>
      </c>
      <c r="N269" s="77">
        <f t="shared" si="234"/>
        <v>0</v>
      </c>
      <c r="O269" s="83">
        <f t="shared" si="222"/>
        <v>0</v>
      </c>
      <c r="P269" s="16">
        <f t="shared" si="223"/>
        <v>0</v>
      </c>
      <c r="Q269" s="106">
        <f t="shared" si="226"/>
        <v>0</v>
      </c>
      <c r="R269" s="71"/>
      <c r="S269" s="99"/>
      <c r="T269" s="113">
        <f t="shared" si="282"/>
        <v>0</v>
      </c>
      <c r="U269" s="84">
        <f t="shared" si="283"/>
        <v>0</v>
      </c>
      <c r="V269" s="122">
        <f t="shared" si="284"/>
        <v>0</v>
      </c>
      <c r="W269" s="71"/>
      <c r="X269" s="99"/>
    </row>
    <row r="270" spans="2:24" x14ac:dyDescent="0.3">
      <c r="B270" s="190"/>
      <c r="C270" s="186"/>
      <c r="D270" s="161" t="s">
        <v>360</v>
      </c>
      <c r="E270" s="46" t="s">
        <v>71</v>
      </c>
      <c r="F270" s="17"/>
      <c r="G270" s="17"/>
      <c r="H270" s="17">
        <f t="shared" si="280"/>
        <v>0</v>
      </c>
      <c r="I270" s="17"/>
      <c r="J270" s="17"/>
      <c r="K270" s="17">
        <f t="shared" si="281"/>
        <v>0</v>
      </c>
      <c r="L270" s="17">
        <f t="shared" si="220"/>
        <v>0</v>
      </c>
      <c r="M270" s="16">
        <f t="shared" si="221"/>
        <v>0</v>
      </c>
      <c r="N270" s="77">
        <f t="shared" si="234"/>
        <v>0</v>
      </c>
      <c r="O270" s="83">
        <f t="shared" si="222"/>
        <v>0</v>
      </c>
      <c r="P270" s="16">
        <f t="shared" si="223"/>
        <v>0</v>
      </c>
      <c r="Q270" s="106">
        <f t="shared" si="226"/>
        <v>0</v>
      </c>
      <c r="R270" s="71"/>
      <c r="S270" s="99"/>
      <c r="T270" s="113">
        <f t="shared" si="282"/>
        <v>0</v>
      </c>
      <c r="U270" s="84">
        <f t="shared" si="283"/>
        <v>0</v>
      </c>
      <c r="V270" s="122">
        <f t="shared" si="284"/>
        <v>0</v>
      </c>
      <c r="W270" s="71"/>
      <c r="X270" s="99"/>
    </row>
    <row r="271" spans="2:24" x14ac:dyDescent="0.3">
      <c r="B271" s="190"/>
      <c r="C271" s="186"/>
      <c r="D271" s="161" t="s">
        <v>361</v>
      </c>
      <c r="E271" s="46" t="s">
        <v>32</v>
      </c>
      <c r="F271" s="17"/>
      <c r="G271" s="17"/>
      <c r="H271" s="17">
        <f t="shared" si="280"/>
        <v>0</v>
      </c>
      <c r="I271" s="17"/>
      <c r="J271" s="17"/>
      <c r="K271" s="17">
        <f t="shared" si="281"/>
        <v>0</v>
      </c>
      <c r="L271" s="17">
        <f t="shared" si="220"/>
        <v>0</v>
      </c>
      <c r="M271" s="16">
        <f t="shared" si="221"/>
        <v>0</v>
      </c>
      <c r="N271" s="77">
        <f t="shared" si="234"/>
        <v>0</v>
      </c>
      <c r="O271" s="83">
        <f t="shared" si="222"/>
        <v>0</v>
      </c>
      <c r="P271" s="16">
        <f t="shared" si="223"/>
        <v>0</v>
      </c>
      <c r="Q271" s="106">
        <f t="shared" si="226"/>
        <v>0</v>
      </c>
      <c r="R271" s="71"/>
      <c r="S271" s="99"/>
      <c r="T271" s="113">
        <f t="shared" si="282"/>
        <v>0</v>
      </c>
      <c r="U271" s="84">
        <f t="shared" si="283"/>
        <v>0</v>
      </c>
      <c r="V271" s="122">
        <f t="shared" si="284"/>
        <v>0</v>
      </c>
      <c r="W271" s="71"/>
      <c r="X271" s="99"/>
    </row>
    <row r="272" spans="2:24" x14ac:dyDescent="0.3">
      <c r="B272" s="190"/>
      <c r="C272" s="186"/>
      <c r="D272" s="163" t="s">
        <v>362</v>
      </c>
      <c r="E272" s="25" t="s">
        <v>262</v>
      </c>
      <c r="F272" s="54">
        <f t="shared" ref="F272:G272" si="285">SUM(F273:F278)</f>
        <v>0</v>
      </c>
      <c r="G272" s="54">
        <f t="shared" si="285"/>
        <v>0</v>
      </c>
      <c r="H272" s="54">
        <f>SUM(H273:H278)</f>
        <v>0</v>
      </c>
      <c r="I272" s="54">
        <f t="shared" ref="I272:J272" si="286">SUM(I273:I278)</f>
        <v>0</v>
      </c>
      <c r="J272" s="54">
        <f t="shared" si="286"/>
        <v>0</v>
      </c>
      <c r="K272" s="54">
        <f>SUM(K273:K278)</f>
        <v>0</v>
      </c>
      <c r="L272" s="54">
        <f t="shared" si="220"/>
        <v>0</v>
      </c>
      <c r="M272" s="55">
        <f t="shared" si="221"/>
        <v>0</v>
      </c>
      <c r="N272" s="78">
        <f t="shared" si="234"/>
        <v>0</v>
      </c>
      <c r="O272" s="85">
        <f t="shared" si="222"/>
        <v>0</v>
      </c>
      <c r="P272" s="55">
        <f t="shared" si="223"/>
        <v>0</v>
      </c>
      <c r="Q272" s="107">
        <f t="shared" si="226"/>
        <v>0</v>
      </c>
      <c r="R272" s="71"/>
      <c r="S272" s="100"/>
      <c r="T272" s="114">
        <f>SUM(T273:T278)</f>
        <v>0</v>
      </c>
      <c r="U272" s="86">
        <f>SUM(U273:U278)</f>
        <v>0</v>
      </c>
      <c r="V272" s="86">
        <f>SUM(V273:V278)</f>
        <v>0</v>
      </c>
      <c r="W272" s="71"/>
      <c r="X272" s="100">
        <f>SUM(X273:X278)</f>
        <v>0</v>
      </c>
    </row>
    <row r="273" spans="2:24" x14ac:dyDescent="0.3">
      <c r="B273" s="190"/>
      <c r="C273" s="186"/>
      <c r="D273" s="161" t="s">
        <v>363</v>
      </c>
      <c r="E273" s="46" t="s">
        <v>63</v>
      </c>
      <c r="F273" s="17"/>
      <c r="G273" s="17"/>
      <c r="H273" s="17">
        <f t="shared" ref="H273:H278" si="287">SUM(H274:H279)</f>
        <v>0</v>
      </c>
      <c r="I273" s="17"/>
      <c r="J273" s="17"/>
      <c r="K273" s="17">
        <f t="shared" ref="K273:K278" si="288">SUM(K274:K279)</f>
        <v>0</v>
      </c>
      <c r="L273" s="17">
        <f t="shared" si="220"/>
        <v>0</v>
      </c>
      <c r="M273" s="16">
        <f t="shared" si="221"/>
        <v>0</v>
      </c>
      <c r="N273" s="77">
        <f t="shared" si="234"/>
        <v>0</v>
      </c>
      <c r="O273" s="83">
        <f t="shared" si="222"/>
        <v>0</v>
      </c>
      <c r="P273" s="16">
        <f t="shared" si="223"/>
        <v>0</v>
      </c>
      <c r="Q273" s="106">
        <f t="shared" si="226"/>
        <v>0</v>
      </c>
      <c r="R273" s="71"/>
      <c r="S273" s="99"/>
      <c r="T273" s="113">
        <f t="shared" ref="T273:T278" si="289">+L273</f>
        <v>0</v>
      </c>
      <c r="U273" s="84">
        <f t="shared" ref="U273:U278" si="290">+O273</f>
        <v>0</v>
      </c>
      <c r="V273" s="122">
        <f t="shared" ref="V273:V278" si="291">+T273+U273</f>
        <v>0</v>
      </c>
      <c r="W273" s="71"/>
      <c r="X273" s="99"/>
    </row>
    <row r="274" spans="2:24" x14ac:dyDescent="0.3">
      <c r="B274" s="190"/>
      <c r="C274" s="186"/>
      <c r="D274" s="161" t="s">
        <v>364</v>
      </c>
      <c r="E274" s="46" t="s">
        <v>65</v>
      </c>
      <c r="F274" s="17"/>
      <c r="G274" s="17"/>
      <c r="H274" s="17">
        <f t="shared" si="287"/>
        <v>0</v>
      </c>
      <c r="I274" s="17"/>
      <c r="J274" s="17"/>
      <c r="K274" s="17">
        <f t="shared" si="288"/>
        <v>0</v>
      </c>
      <c r="L274" s="17">
        <f t="shared" si="220"/>
        <v>0</v>
      </c>
      <c r="M274" s="16">
        <f t="shared" si="221"/>
        <v>0</v>
      </c>
      <c r="N274" s="77">
        <f t="shared" si="234"/>
        <v>0</v>
      </c>
      <c r="O274" s="83">
        <f t="shared" si="222"/>
        <v>0</v>
      </c>
      <c r="P274" s="16">
        <f t="shared" si="223"/>
        <v>0</v>
      </c>
      <c r="Q274" s="106">
        <f t="shared" si="226"/>
        <v>0</v>
      </c>
      <c r="R274" s="71"/>
      <c r="S274" s="99"/>
      <c r="T274" s="113">
        <f t="shared" si="289"/>
        <v>0</v>
      </c>
      <c r="U274" s="84">
        <f t="shared" si="290"/>
        <v>0</v>
      </c>
      <c r="V274" s="122">
        <f t="shared" si="291"/>
        <v>0</v>
      </c>
      <c r="W274" s="71"/>
      <c r="X274" s="99"/>
    </row>
    <row r="275" spans="2:24" x14ac:dyDescent="0.3">
      <c r="B275" s="190"/>
      <c r="C275" s="186"/>
      <c r="D275" s="161" t="s">
        <v>365</v>
      </c>
      <c r="E275" s="46" t="s">
        <v>67</v>
      </c>
      <c r="F275" s="17"/>
      <c r="G275" s="17"/>
      <c r="H275" s="17">
        <f t="shared" si="287"/>
        <v>0</v>
      </c>
      <c r="I275" s="17"/>
      <c r="J275" s="17"/>
      <c r="K275" s="17">
        <f t="shared" si="288"/>
        <v>0</v>
      </c>
      <c r="L275" s="17">
        <f t="shared" si="220"/>
        <v>0</v>
      </c>
      <c r="M275" s="16">
        <f t="shared" si="221"/>
        <v>0</v>
      </c>
      <c r="N275" s="77">
        <f t="shared" si="234"/>
        <v>0</v>
      </c>
      <c r="O275" s="83">
        <f t="shared" si="222"/>
        <v>0</v>
      </c>
      <c r="P275" s="16">
        <f t="shared" si="223"/>
        <v>0</v>
      </c>
      <c r="Q275" s="106">
        <f t="shared" si="226"/>
        <v>0</v>
      </c>
      <c r="R275" s="71"/>
      <c r="S275" s="99"/>
      <c r="T275" s="113">
        <f t="shared" si="289"/>
        <v>0</v>
      </c>
      <c r="U275" s="84">
        <f t="shared" si="290"/>
        <v>0</v>
      </c>
      <c r="V275" s="122">
        <f t="shared" si="291"/>
        <v>0</v>
      </c>
      <c r="W275" s="71"/>
      <c r="X275" s="99"/>
    </row>
    <row r="276" spans="2:24" x14ac:dyDescent="0.3">
      <c r="B276" s="190"/>
      <c r="C276" s="186"/>
      <c r="D276" s="161" t="s">
        <v>366</v>
      </c>
      <c r="E276" s="46" t="s">
        <v>69</v>
      </c>
      <c r="F276" s="17"/>
      <c r="G276" s="17"/>
      <c r="H276" s="17">
        <f t="shared" si="287"/>
        <v>0</v>
      </c>
      <c r="I276" s="17"/>
      <c r="J276" s="17"/>
      <c r="K276" s="17">
        <f t="shared" si="288"/>
        <v>0</v>
      </c>
      <c r="L276" s="17">
        <f t="shared" ref="L276:L339" si="292">+F276-I276</f>
        <v>0</v>
      </c>
      <c r="M276" s="16">
        <f t="shared" ref="M276:M339" si="293">IF(ISERROR(IF(AND(F276&gt;1,I276=0),0%,IF(AND(F276=0,I276&gt;1),100%,I276/F276))),0,IF(AND(F276&gt;1,I276=0),0%,IF(AND(F276=0,I276&gt;1),100%,L276/F276)))</f>
        <v>0</v>
      </c>
      <c r="N276" s="77">
        <f t="shared" si="234"/>
        <v>0</v>
      </c>
      <c r="O276" s="83">
        <f t="shared" ref="O276:O339" si="294">+G276-J276</f>
        <v>0</v>
      </c>
      <c r="P276" s="16">
        <f t="shared" ref="P276:P339" si="295">IF(ISERROR(IF(AND(G276&gt;1,J276=0),0%,IF(AND(G276=0,J276&gt;1),100%,J276/G276))),0,IF(AND(G276&gt;1,J276=0),0%,IF(AND(G276=0,J276&gt;1),100%,O276/G276)))</f>
        <v>0</v>
      </c>
      <c r="Q276" s="106">
        <f t="shared" si="226"/>
        <v>0</v>
      </c>
      <c r="R276" s="71"/>
      <c r="S276" s="99"/>
      <c r="T276" s="113">
        <f t="shared" si="289"/>
        <v>0</v>
      </c>
      <c r="U276" s="84">
        <f t="shared" si="290"/>
        <v>0</v>
      </c>
      <c r="V276" s="122">
        <f t="shared" si="291"/>
        <v>0</v>
      </c>
      <c r="W276" s="71"/>
      <c r="X276" s="99"/>
    </row>
    <row r="277" spans="2:24" x14ac:dyDescent="0.3">
      <c r="B277" s="190"/>
      <c r="C277" s="186"/>
      <c r="D277" s="161" t="s">
        <v>367</v>
      </c>
      <c r="E277" s="46" t="s">
        <v>71</v>
      </c>
      <c r="F277" s="17"/>
      <c r="G277" s="17"/>
      <c r="H277" s="17">
        <f t="shared" si="287"/>
        <v>0</v>
      </c>
      <c r="I277" s="17"/>
      <c r="J277" s="17"/>
      <c r="K277" s="17">
        <f t="shared" si="288"/>
        <v>0</v>
      </c>
      <c r="L277" s="17">
        <f t="shared" si="292"/>
        <v>0</v>
      </c>
      <c r="M277" s="16">
        <f t="shared" si="293"/>
        <v>0</v>
      </c>
      <c r="N277" s="77">
        <f t="shared" si="234"/>
        <v>0</v>
      </c>
      <c r="O277" s="83">
        <f t="shared" si="294"/>
        <v>0</v>
      </c>
      <c r="P277" s="16">
        <f t="shared" si="295"/>
        <v>0</v>
      </c>
      <c r="Q277" s="106">
        <f t="shared" ref="Q277:Q340" si="296">+IF($O$368&lt;1,O277/-$O$368,O277/$O$368)</f>
        <v>0</v>
      </c>
      <c r="R277" s="71"/>
      <c r="S277" s="99"/>
      <c r="T277" s="113">
        <f t="shared" si="289"/>
        <v>0</v>
      </c>
      <c r="U277" s="84">
        <f t="shared" si="290"/>
        <v>0</v>
      </c>
      <c r="V277" s="122">
        <f t="shared" si="291"/>
        <v>0</v>
      </c>
      <c r="W277" s="71"/>
      <c r="X277" s="99"/>
    </row>
    <row r="278" spans="2:24" x14ac:dyDescent="0.3">
      <c r="B278" s="190"/>
      <c r="C278" s="186"/>
      <c r="D278" s="161" t="s">
        <v>368</v>
      </c>
      <c r="E278" s="46" t="s">
        <v>32</v>
      </c>
      <c r="F278" s="17"/>
      <c r="G278" s="17"/>
      <c r="H278" s="17">
        <f t="shared" si="287"/>
        <v>0</v>
      </c>
      <c r="I278" s="17"/>
      <c r="J278" s="17"/>
      <c r="K278" s="17">
        <f t="shared" si="288"/>
        <v>0</v>
      </c>
      <c r="L278" s="17">
        <f t="shared" si="292"/>
        <v>0</v>
      </c>
      <c r="M278" s="16">
        <f t="shared" si="293"/>
        <v>0</v>
      </c>
      <c r="N278" s="77">
        <f t="shared" si="234"/>
        <v>0</v>
      </c>
      <c r="O278" s="83">
        <f t="shared" si="294"/>
        <v>0</v>
      </c>
      <c r="P278" s="16">
        <f t="shared" si="295"/>
        <v>0</v>
      </c>
      <c r="Q278" s="106">
        <f t="shared" si="296"/>
        <v>0</v>
      </c>
      <c r="R278" s="71"/>
      <c r="S278" s="99"/>
      <c r="T278" s="113">
        <f t="shared" si="289"/>
        <v>0</v>
      </c>
      <c r="U278" s="84">
        <f t="shared" si="290"/>
        <v>0</v>
      </c>
      <c r="V278" s="122">
        <f t="shared" si="291"/>
        <v>0</v>
      </c>
      <c r="W278" s="71"/>
      <c r="X278" s="99"/>
    </row>
    <row r="279" spans="2:24" x14ac:dyDescent="0.3">
      <c r="B279" s="190"/>
      <c r="C279" s="186"/>
      <c r="D279" s="163" t="s">
        <v>369</v>
      </c>
      <c r="E279" s="25" t="s">
        <v>270</v>
      </c>
      <c r="F279" s="54">
        <f t="shared" ref="F279:G279" si="297">SUM(F280:F285)</f>
        <v>0</v>
      </c>
      <c r="G279" s="54">
        <f t="shared" si="297"/>
        <v>0</v>
      </c>
      <c r="H279" s="54">
        <f>SUM(H280:H285)</f>
        <v>0</v>
      </c>
      <c r="I279" s="54">
        <f t="shared" ref="I279:J279" si="298">SUM(I280:I285)</f>
        <v>0</v>
      </c>
      <c r="J279" s="54">
        <f t="shared" si="298"/>
        <v>0</v>
      </c>
      <c r="K279" s="54">
        <f>SUM(K280:K285)</f>
        <v>0</v>
      </c>
      <c r="L279" s="54">
        <f t="shared" si="292"/>
        <v>0</v>
      </c>
      <c r="M279" s="55">
        <f t="shared" si="293"/>
        <v>0</v>
      </c>
      <c r="N279" s="78">
        <f t="shared" si="234"/>
        <v>0</v>
      </c>
      <c r="O279" s="85">
        <f t="shared" si="294"/>
        <v>0</v>
      </c>
      <c r="P279" s="55">
        <f t="shared" si="295"/>
        <v>0</v>
      </c>
      <c r="Q279" s="107">
        <f t="shared" si="296"/>
        <v>0</v>
      </c>
      <c r="R279" s="71"/>
      <c r="S279" s="100"/>
      <c r="T279" s="114">
        <f>SUM(T280:T285)</f>
        <v>0</v>
      </c>
      <c r="U279" s="86">
        <f>SUM(U280:U285)</f>
        <v>0</v>
      </c>
      <c r="V279" s="86">
        <f>SUM(V280:V285)</f>
        <v>0</v>
      </c>
      <c r="W279" s="71"/>
      <c r="X279" s="100">
        <f>SUM(X280:X285)</f>
        <v>0</v>
      </c>
    </row>
    <row r="280" spans="2:24" x14ac:dyDescent="0.3">
      <c r="B280" s="190"/>
      <c r="C280" s="186"/>
      <c r="D280" s="161" t="s">
        <v>370</v>
      </c>
      <c r="E280" s="46" t="s">
        <v>63</v>
      </c>
      <c r="F280" s="17"/>
      <c r="G280" s="17"/>
      <c r="H280" s="17">
        <f t="shared" ref="H280:H285" si="299">SUM(H281:H286)</f>
        <v>0</v>
      </c>
      <c r="I280" s="17"/>
      <c r="J280" s="17"/>
      <c r="K280" s="17">
        <f t="shared" ref="K280:K285" si="300">SUM(K281:K286)</f>
        <v>0</v>
      </c>
      <c r="L280" s="17">
        <f t="shared" si="292"/>
        <v>0</v>
      </c>
      <c r="M280" s="16">
        <f t="shared" si="293"/>
        <v>0</v>
      </c>
      <c r="N280" s="77">
        <f t="shared" si="234"/>
        <v>0</v>
      </c>
      <c r="O280" s="83">
        <f t="shared" si="294"/>
        <v>0</v>
      </c>
      <c r="P280" s="16">
        <f t="shared" si="295"/>
        <v>0</v>
      </c>
      <c r="Q280" s="106">
        <f t="shared" si="296"/>
        <v>0</v>
      </c>
      <c r="R280" s="71"/>
      <c r="S280" s="99"/>
      <c r="T280" s="113">
        <f t="shared" ref="T280:T285" si="301">+L280</f>
        <v>0</v>
      </c>
      <c r="U280" s="84">
        <f t="shared" ref="U280:U285" si="302">+O280</f>
        <v>0</v>
      </c>
      <c r="V280" s="122">
        <f t="shared" ref="V280:V285" si="303">+T280+U280</f>
        <v>0</v>
      </c>
      <c r="W280" s="71"/>
      <c r="X280" s="99"/>
    </row>
    <row r="281" spans="2:24" x14ac:dyDescent="0.3">
      <c r="B281" s="190"/>
      <c r="C281" s="186"/>
      <c r="D281" s="161" t="s">
        <v>371</v>
      </c>
      <c r="E281" s="46" t="s">
        <v>65</v>
      </c>
      <c r="F281" s="17"/>
      <c r="G281" s="17"/>
      <c r="H281" s="17">
        <f t="shared" si="299"/>
        <v>0</v>
      </c>
      <c r="I281" s="17"/>
      <c r="J281" s="17"/>
      <c r="K281" s="17">
        <f t="shared" si="300"/>
        <v>0</v>
      </c>
      <c r="L281" s="17">
        <f t="shared" si="292"/>
        <v>0</v>
      </c>
      <c r="M281" s="16">
        <f t="shared" si="293"/>
        <v>0</v>
      </c>
      <c r="N281" s="77">
        <f t="shared" si="234"/>
        <v>0</v>
      </c>
      <c r="O281" s="83">
        <f t="shared" si="294"/>
        <v>0</v>
      </c>
      <c r="P281" s="16">
        <f t="shared" si="295"/>
        <v>0</v>
      </c>
      <c r="Q281" s="106">
        <f t="shared" si="296"/>
        <v>0</v>
      </c>
      <c r="R281" s="71"/>
      <c r="S281" s="99"/>
      <c r="T281" s="113">
        <f t="shared" si="301"/>
        <v>0</v>
      </c>
      <c r="U281" s="84">
        <f t="shared" si="302"/>
        <v>0</v>
      </c>
      <c r="V281" s="122">
        <f t="shared" si="303"/>
        <v>0</v>
      </c>
      <c r="W281" s="71"/>
      <c r="X281" s="99"/>
    </row>
    <row r="282" spans="2:24" x14ac:dyDescent="0.3">
      <c r="B282" s="190"/>
      <c r="C282" s="186"/>
      <c r="D282" s="161" t="s">
        <v>372</v>
      </c>
      <c r="E282" s="46" t="s">
        <v>67</v>
      </c>
      <c r="F282" s="17"/>
      <c r="G282" s="17"/>
      <c r="H282" s="17">
        <f t="shared" si="299"/>
        <v>0</v>
      </c>
      <c r="I282" s="17"/>
      <c r="J282" s="17"/>
      <c r="K282" s="17">
        <f t="shared" si="300"/>
        <v>0</v>
      </c>
      <c r="L282" s="17">
        <f t="shared" si="292"/>
        <v>0</v>
      </c>
      <c r="M282" s="16">
        <f t="shared" si="293"/>
        <v>0</v>
      </c>
      <c r="N282" s="77">
        <f t="shared" si="234"/>
        <v>0</v>
      </c>
      <c r="O282" s="83">
        <f t="shared" si="294"/>
        <v>0</v>
      </c>
      <c r="P282" s="16">
        <f t="shared" si="295"/>
        <v>0</v>
      </c>
      <c r="Q282" s="106">
        <f t="shared" si="296"/>
        <v>0</v>
      </c>
      <c r="R282" s="71"/>
      <c r="S282" s="99"/>
      <c r="T282" s="113">
        <f t="shared" si="301"/>
        <v>0</v>
      </c>
      <c r="U282" s="84">
        <f t="shared" si="302"/>
        <v>0</v>
      </c>
      <c r="V282" s="122">
        <f t="shared" si="303"/>
        <v>0</v>
      </c>
      <c r="W282" s="71"/>
      <c r="X282" s="99"/>
    </row>
    <row r="283" spans="2:24" x14ac:dyDescent="0.3">
      <c r="B283" s="190"/>
      <c r="C283" s="186"/>
      <c r="D283" s="161" t="s">
        <v>373</v>
      </c>
      <c r="E283" s="46" t="s">
        <v>69</v>
      </c>
      <c r="F283" s="17"/>
      <c r="G283" s="17"/>
      <c r="H283" s="17">
        <f t="shared" si="299"/>
        <v>0</v>
      </c>
      <c r="I283" s="17"/>
      <c r="J283" s="17"/>
      <c r="K283" s="17">
        <f t="shared" si="300"/>
        <v>0</v>
      </c>
      <c r="L283" s="17">
        <f t="shared" si="292"/>
        <v>0</v>
      </c>
      <c r="M283" s="16">
        <f t="shared" si="293"/>
        <v>0</v>
      </c>
      <c r="N283" s="77">
        <f t="shared" ref="N283:N346" si="304">+IF($L$368&lt;1,L283/-$L$368,L283/$L$368)</f>
        <v>0</v>
      </c>
      <c r="O283" s="83">
        <f t="shared" si="294"/>
        <v>0</v>
      </c>
      <c r="P283" s="16">
        <f t="shared" si="295"/>
        <v>0</v>
      </c>
      <c r="Q283" s="106">
        <f t="shared" si="296"/>
        <v>0</v>
      </c>
      <c r="R283" s="71"/>
      <c r="S283" s="99"/>
      <c r="T283" s="113">
        <f t="shared" si="301"/>
        <v>0</v>
      </c>
      <c r="U283" s="84">
        <f t="shared" si="302"/>
        <v>0</v>
      </c>
      <c r="V283" s="122">
        <f t="shared" si="303"/>
        <v>0</v>
      </c>
      <c r="W283" s="71"/>
      <c r="X283" s="99"/>
    </row>
    <row r="284" spans="2:24" x14ac:dyDescent="0.3">
      <c r="B284" s="190"/>
      <c r="C284" s="186"/>
      <c r="D284" s="161" t="s">
        <v>374</v>
      </c>
      <c r="E284" s="46" t="s">
        <v>71</v>
      </c>
      <c r="F284" s="17"/>
      <c r="G284" s="17"/>
      <c r="H284" s="17">
        <f t="shared" si="299"/>
        <v>0</v>
      </c>
      <c r="I284" s="17"/>
      <c r="J284" s="17"/>
      <c r="K284" s="17">
        <f t="shared" si="300"/>
        <v>0</v>
      </c>
      <c r="L284" s="17">
        <f t="shared" si="292"/>
        <v>0</v>
      </c>
      <c r="M284" s="16">
        <f t="shared" si="293"/>
        <v>0</v>
      </c>
      <c r="N284" s="77">
        <f t="shared" si="304"/>
        <v>0</v>
      </c>
      <c r="O284" s="83">
        <f t="shared" si="294"/>
        <v>0</v>
      </c>
      <c r="P284" s="16">
        <f t="shared" si="295"/>
        <v>0</v>
      </c>
      <c r="Q284" s="106">
        <f t="shared" si="296"/>
        <v>0</v>
      </c>
      <c r="R284" s="71"/>
      <c r="S284" s="99"/>
      <c r="T284" s="113">
        <f t="shared" si="301"/>
        <v>0</v>
      </c>
      <c r="U284" s="84">
        <f t="shared" si="302"/>
        <v>0</v>
      </c>
      <c r="V284" s="122">
        <f t="shared" si="303"/>
        <v>0</v>
      </c>
      <c r="W284" s="71"/>
      <c r="X284" s="99"/>
    </row>
    <row r="285" spans="2:24" x14ac:dyDescent="0.3">
      <c r="B285" s="190"/>
      <c r="C285" s="186"/>
      <c r="D285" s="161" t="s">
        <v>375</v>
      </c>
      <c r="E285" s="46" t="s">
        <v>32</v>
      </c>
      <c r="F285" s="17"/>
      <c r="G285" s="17"/>
      <c r="H285" s="17">
        <f t="shared" si="299"/>
        <v>0</v>
      </c>
      <c r="I285" s="17"/>
      <c r="J285" s="17"/>
      <c r="K285" s="17">
        <f t="shared" si="300"/>
        <v>0</v>
      </c>
      <c r="L285" s="17">
        <f t="shared" si="292"/>
        <v>0</v>
      </c>
      <c r="M285" s="16">
        <f t="shared" si="293"/>
        <v>0</v>
      </c>
      <c r="N285" s="77">
        <f t="shared" si="304"/>
        <v>0</v>
      </c>
      <c r="O285" s="83">
        <f t="shared" si="294"/>
        <v>0</v>
      </c>
      <c r="P285" s="16">
        <f t="shared" si="295"/>
        <v>0</v>
      </c>
      <c r="Q285" s="106">
        <f t="shared" si="296"/>
        <v>0</v>
      </c>
      <c r="R285" s="71"/>
      <c r="S285" s="99"/>
      <c r="T285" s="113">
        <f t="shared" si="301"/>
        <v>0</v>
      </c>
      <c r="U285" s="84">
        <f t="shared" si="302"/>
        <v>0</v>
      </c>
      <c r="V285" s="122">
        <f t="shared" si="303"/>
        <v>0</v>
      </c>
      <c r="W285" s="71"/>
      <c r="X285" s="99"/>
    </row>
    <row r="286" spans="2:24" x14ac:dyDescent="0.3">
      <c r="B286" s="190"/>
      <c r="C286" s="186"/>
      <c r="D286" s="163" t="s">
        <v>376</v>
      </c>
      <c r="E286" s="25" t="s">
        <v>278</v>
      </c>
      <c r="F286" s="54">
        <f t="shared" ref="F286:G286" si="305">SUM(F287:F292)</f>
        <v>0</v>
      </c>
      <c r="G286" s="54">
        <f t="shared" si="305"/>
        <v>0</v>
      </c>
      <c r="H286" s="54">
        <f>SUM(H287:H292)</f>
        <v>0</v>
      </c>
      <c r="I286" s="54">
        <f t="shared" ref="I286:J286" si="306">SUM(I287:I292)</f>
        <v>0</v>
      </c>
      <c r="J286" s="54">
        <f t="shared" si="306"/>
        <v>0</v>
      </c>
      <c r="K286" s="54">
        <f>SUM(K287:K292)</f>
        <v>0</v>
      </c>
      <c r="L286" s="54">
        <f t="shared" si="292"/>
        <v>0</v>
      </c>
      <c r="M286" s="55">
        <f t="shared" si="293"/>
        <v>0</v>
      </c>
      <c r="N286" s="78">
        <f t="shared" si="304"/>
        <v>0</v>
      </c>
      <c r="O286" s="85">
        <f t="shared" si="294"/>
        <v>0</v>
      </c>
      <c r="P286" s="55">
        <f t="shared" si="295"/>
        <v>0</v>
      </c>
      <c r="Q286" s="107">
        <f t="shared" si="296"/>
        <v>0</v>
      </c>
      <c r="R286" s="71"/>
      <c r="S286" s="100"/>
      <c r="T286" s="114">
        <f>SUM(T287:T292)</f>
        <v>0</v>
      </c>
      <c r="U286" s="86">
        <f>SUM(U287:U292)</f>
        <v>0</v>
      </c>
      <c r="V286" s="86">
        <f>SUM(V287:V292)</f>
        <v>0</v>
      </c>
      <c r="W286" s="71"/>
      <c r="X286" s="100">
        <f>SUM(X287:X292)</f>
        <v>0</v>
      </c>
    </row>
    <row r="287" spans="2:24" x14ac:dyDescent="0.3">
      <c r="B287" s="190"/>
      <c r="C287" s="186"/>
      <c r="D287" s="161" t="s">
        <v>377</v>
      </c>
      <c r="E287" s="46" t="s">
        <v>63</v>
      </c>
      <c r="F287" s="17"/>
      <c r="G287" s="17"/>
      <c r="H287" s="17">
        <f t="shared" ref="H287:H292" si="307">SUM(H288:H293)</f>
        <v>0</v>
      </c>
      <c r="I287" s="17"/>
      <c r="J287" s="17"/>
      <c r="K287" s="17">
        <f t="shared" ref="K287:K292" si="308">SUM(K288:K293)</f>
        <v>0</v>
      </c>
      <c r="L287" s="17">
        <f t="shared" si="292"/>
        <v>0</v>
      </c>
      <c r="M287" s="16">
        <f t="shared" si="293"/>
        <v>0</v>
      </c>
      <c r="N287" s="77">
        <f t="shared" si="304"/>
        <v>0</v>
      </c>
      <c r="O287" s="83">
        <f t="shared" si="294"/>
        <v>0</v>
      </c>
      <c r="P287" s="16">
        <f t="shared" si="295"/>
        <v>0</v>
      </c>
      <c r="Q287" s="106">
        <f t="shared" si="296"/>
        <v>0</v>
      </c>
      <c r="R287" s="71"/>
      <c r="S287" s="99"/>
      <c r="T287" s="113">
        <f t="shared" ref="T287:T292" si="309">+L287</f>
        <v>0</v>
      </c>
      <c r="U287" s="84">
        <f t="shared" ref="U287:U292" si="310">+O287</f>
        <v>0</v>
      </c>
      <c r="V287" s="122">
        <f t="shared" ref="V287:V292" si="311">+T287+U287</f>
        <v>0</v>
      </c>
      <c r="W287" s="71"/>
      <c r="X287" s="99"/>
    </row>
    <row r="288" spans="2:24" x14ac:dyDescent="0.3">
      <c r="B288" s="190"/>
      <c r="C288" s="186"/>
      <c r="D288" s="161" t="s">
        <v>378</v>
      </c>
      <c r="E288" s="46" t="s">
        <v>65</v>
      </c>
      <c r="F288" s="17"/>
      <c r="G288" s="17"/>
      <c r="H288" s="17">
        <f t="shared" si="307"/>
        <v>0</v>
      </c>
      <c r="I288" s="17"/>
      <c r="J288" s="17"/>
      <c r="K288" s="17">
        <f t="shared" si="308"/>
        <v>0</v>
      </c>
      <c r="L288" s="17">
        <f t="shared" si="292"/>
        <v>0</v>
      </c>
      <c r="M288" s="16">
        <f t="shared" si="293"/>
        <v>0</v>
      </c>
      <c r="N288" s="77">
        <f t="shared" si="304"/>
        <v>0</v>
      </c>
      <c r="O288" s="83">
        <f t="shared" si="294"/>
        <v>0</v>
      </c>
      <c r="P288" s="16">
        <f t="shared" si="295"/>
        <v>0</v>
      </c>
      <c r="Q288" s="106">
        <f t="shared" si="296"/>
        <v>0</v>
      </c>
      <c r="R288" s="71"/>
      <c r="S288" s="99"/>
      <c r="T288" s="113">
        <f t="shared" si="309"/>
        <v>0</v>
      </c>
      <c r="U288" s="84">
        <f t="shared" si="310"/>
        <v>0</v>
      </c>
      <c r="V288" s="122">
        <f t="shared" si="311"/>
        <v>0</v>
      </c>
      <c r="W288" s="71"/>
      <c r="X288" s="99"/>
    </row>
    <row r="289" spans="2:24" x14ac:dyDescent="0.3">
      <c r="B289" s="190"/>
      <c r="C289" s="186"/>
      <c r="D289" s="161" t="s">
        <v>379</v>
      </c>
      <c r="E289" s="46" t="s">
        <v>67</v>
      </c>
      <c r="F289" s="17"/>
      <c r="G289" s="17"/>
      <c r="H289" s="17">
        <f t="shared" si="307"/>
        <v>0</v>
      </c>
      <c r="I289" s="17"/>
      <c r="J289" s="17"/>
      <c r="K289" s="17">
        <f t="shared" si="308"/>
        <v>0</v>
      </c>
      <c r="L289" s="17">
        <f t="shared" si="292"/>
        <v>0</v>
      </c>
      <c r="M289" s="16">
        <f t="shared" si="293"/>
        <v>0</v>
      </c>
      <c r="N289" s="77">
        <f t="shared" si="304"/>
        <v>0</v>
      </c>
      <c r="O289" s="83">
        <f t="shared" si="294"/>
        <v>0</v>
      </c>
      <c r="P289" s="16">
        <f t="shared" si="295"/>
        <v>0</v>
      </c>
      <c r="Q289" s="106">
        <f t="shared" si="296"/>
        <v>0</v>
      </c>
      <c r="R289" s="71"/>
      <c r="S289" s="99"/>
      <c r="T289" s="113">
        <f t="shared" si="309"/>
        <v>0</v>
      </c>
      <c r="U289" s="84">
        <f t="shared" si="310"/>
        <v>0</v>
      </c>
      <c r="V289" s="122">
        <f t="shared" si="311"/>
        <v>0</v>
      </c>
      <c r="W289" s="71"/>
      <c r="X289" s="99"/>
    </row>
    <row r="290" spans="2:24" x14ac:dyDescent="0.3">
      <c r="B290" s="190"/>
      <c r="C290" s="186"/>
      <c r="D290" s="161" t="s">
        <v>380</v>
      </c>
      <c r="E290" s="46" t="s">
        <v>69</v>
      </c>
      <c r="F290" s="17"/>
      <c r="G290" s="17"/>
      <c r="H290" s="17">
        <f t="shared" si="307"/>
        <v>0</v>
      </c>
      <c r="I290" s="17"/>
      <c r="J290" s="17"/>
      <c r="K290" s="17">
        <f t="shared" si="308"/>
        <v>0</v>
      </c>
      <c r="L290" s="17">
        <f t="shared" si="292"/>
        <v>0</v>
      </c>
      <c r="M290" s="16">
        <f t="shared" si="293"/>
        <v>0</v>
      </c>
      <c r="N290" s="77">
        <f t="shared" si="304"/>
        <v>0</v>
      </c>
      <c r="O290" s="83">
        <f t="shared" si="294"/>
        <v>0</v>
      </c>
      <c r="P290" s="16">
        <f t="shared" si="295"/>
        <v>0</v>
      </c>
      <c r="Q290" s="106">
        <f t="shared" si="296"/>
        <v>0</v>
      </c>
      <c r="R290" s="71"/>
      <c r="S290" s="99"/>
      <c r="T290" s="113">
        <f t="shared" si="309"/>
        <v>0</v>
      </c>
      <c r="U290" s="84">
        <f t="shared" si="310"/>
        <v>0</v>
      </c>
      <c r="V290" s="122">
        <f t="shared" si="311"/>
        <v>0</v>
      </c>
      <c r="W290" s="71"/>
      <c r="X290" s="99"/>
    </row>
    <row r="291" spans="2:24" x14ac:dyDescent="0.3">
      <c r="B291" s="190"/>
      <c r="C291" s="186"/>
      <c r="D291" s="161" t="s">
        <v>381</v>
      </c>
      <c r="E291" s="46" t="s">
        <v>71</v>
      </c>
      <c r="F291" s="17"/>
      <c r="G291" s="17"/>
      <c r="H291" s="17">
        <f t="shared" si="307"/>
        <v>0</v>
      </c>
      <c r="I291" s="17"/>
      <c r="J291" s="17"/>
      <c r="K291" s="17">
        <f t="shared" si="308"/>
        <v>0</v>
      </c>
      <c r="L291" s="17">
        <f t="shared" si="292"/>
        <v>0</v>
      </c>
      <c r="M291" s="16">
        <f t="shared" si="293"/>
        <v>0</v>
      </c>
      <c r="N291" s="77">
        <f t="shared" si="304"/>
        <v>0</v>
      </c>
      <c r="O291" s="83">
        <f t="shared" si="294"/>
        <v>0</v>
      </c>
      <c r="P291" s="16">
        <f t="shared" si="295"/>
        <v>0</v>
      </c>
      <c r="Q291" s="106">
        <f t="shared" si="296"/>
        <v>0</v>
      </c>
      <c r="R291" s="71"/>
      <c r="S291" s="99"/>
      <c r="T291" s="113">
        <f t="shared" si="309"/>
        <v>0</v>
      </c>
      <c r="U291" s="84">
        <f t="shared" si="310"/>
        <v>0</v>
      </c>
      <c r="V291" s="122">
        <f t="shared" si="311"/>
        <v>0</v>
      </c>
      <c r="W291" s="71"/>
      <c r="X291" s="99"/>
    </row>
    <row r="292" spans="2:24" x14ac:dyDescent="0.3">
      <c r="B292" s="190"/>
      <c r="C292" s="186"/>
      <c r="D292" s="161" t="s">
        <v>382</v>
      </c>
      <c r="E292" s="46" t="s">
        <v>32</v>
      </c>
      <c r="F292" s="17"/>
      <c r="G292" s="17"/>
      <c r="H292" s="17">
        <f t="shared" si="307"/>
        <v>0</v>
      </c>
      <c r="I292" s="17"/>
      <c r="J292" s="17"/>
      <c r="K292" s="17">
        <f t="shared" si="308"/>
        <v>0</v>
      </c>
      <c r="L292" s="17">
        <f t="shared" si="292"/>
        <v>0</v>
      </c>
      <c r="M292" s="16">
        <f t="shared" si="293"/>
        <v>0</v>
      </c>
      <c r="N292" s="77">
        <f t="shared" si="304"/>
        <v>0</v>
      </c>
      <c r="O292" s="83">
        <f t="shared" si="294"/>
        <v>0</v>
      </c>
      <c r="P292" s="16">
        <f t="shared" si="295"/>
        <v>0</v>
      </c>
      <c r="Q292" s="106">
        <f t="shared" si="296"/>
        <v>0</v>
      </c>
      <c r="R292" s="71"/>
      <c r="S292" s="99"/>
      <c r="T292" s="113">
        <f t="shared" si="309"/>
        <v>0</v>
      </c>
      <c r="U292" s="84">
        <f t="shared" si="310"/>
        <v>0</v>
      </c>
      <c r="V292" s="122">
        <f t="shared" si="311"/>
        <v>0</v>
      </c>
      <c r="W292" s="71"/>
      <c r="X292" s="99"/>
    </row>
    <row r="293" spans="2:24" x14ac:dyDescent="0.3">
      <c r="B293" s="190"/>
      <c r="C293" s="186"/>
      <c r="D293" s="163" t="s">
        <v>383</v>
      </c>
      <c r="E293" s="25" t="s">
        <v>286</v>
      </c>
      <c r="F293" s="54">
        <f t="shared" ref="F293:G293" si="312">SUM(F294:F299)</f>
        <v>0</v>
      </c>
      <c r="G293" s="54">
        <f t="shared" si="312"/>
        <v>0</v>
      </c>
      <c r="H293" s="54">
        <f>SUM(H294:H299)</f>
        <v>0</v>
      </c>
      <c r="I293" s="54">
        <f t="shared" ref="I293:J293" si="313">SUM(I294:I299)</f>
        <v>0</v>
      </c>
      <c r="J293" s="54">
        <f t="shared" si="313"/>
        <v>0</v>
      </c>
      <c r="K293" s="54">
        <f>SUM(K294:K299)</f>
        <v>0</v>
      </c>
      <c r="L293" s="54">
        <f t="shared" si="292"/>
        <v>0</v>
      </c>
      <c r="M293" s="55">
        <f t="shared" si="293"/>
        <v>0</v>
      </c>
      <c r="N293" s="78">
        <f t="shared" si="304"/>
        <v>0</v>
      </c>
      <c r="O293" s="85">
        <f t="shared" si="294"/>
        <v>0</v>
      </c>
      <c r="P293" s="55">
        <f t="shared" si="295"/>
        <v>0</v>
      </c>
      <c r="Q293" s="107">
        <f t="shared" si="296"/>
        <v>0</v>
      </c>
      <c r="R293" s="71"/>
      <c r="S293" s="100"/>
      <c r="T293" s="114">
        <f>SUM(T294:T299)</f>
        <v>0</v>
      </c>
      <c r="U293" s="86">
        <f>SUM(U294:U299)</f>
        <v>0</v>
      </c>
      <c r="V293" s="86">
        <f>SUM(V294:V299)</f>
        <v>0</v>
      </c>
      <c r="W293" s="71"/>
      <c r="X293" s="100">
        <f>SUM(X294:X299)</f>
        <v>0</v>
      </c>
    </row>
    <row r="294" spans="2:24" x14ac:dyDescent="0.3">
      <c r="B294" s="190"/>
      <c r="C294" s="186"/>
      <c r="D294" s="161" t="s">
        <v>384</v>
      </c>
      <c r="E294" s="46" t="s">
        <v>63</v>
      </c>
      <c r="F294" s="17"/>
      <c r="G294" s="17"/>
      <c r="H294" s="17">
        <f t="shared" ref="H294:H299" si="314">SUM(H295:H300)</f>
        <v>0</v>
      </c>
      <c r="I294" s="17"/>
      <c r="J294" s="17"/>
      <c r="K294" s="17">
        <f t="shared" ref="K294:K299" si="315">SUM(K295:K300)</f>
        <v>0</v>
      </c>
      <c r="L294" s="17">
        <f t="shared" si="292"/>
        <v>0</v>
      </c>
      <c r="M294" s="16">
        <f t="shared" si="293"/>
        <v>0</v>
      </c>
      <c r="N294" s="77">
        <f t="shared" si="304"/>
        <v>0</v>
      </c>
      <c r="O294" s="83">
        <f t="shared" si="294"/>
        <v>0</v>
      </c>
      <c r="P294" s="16">
        <f t="shared" si="295"/>
        <v>0</v>
      </c>
      <c r="Q294" s="106">
        <f t="shared" si="296"/>
        <v>0</v>
      </c>
      <c r="R294" s="71"/>
      <c r="S294" s="99"/>
      <c r="T294" s="113">
        <f t="shared" ref="T294:T299" si="316">+L294</f>
        <v>0</v>
      </c>
      <c r="U294" s="84">
        <f t="shared" ref="U294:U299" si="317">+O294</f>
        <v>0</v>
      </c>
      <c r="V294" s="122">
        <f t="shared" ref="V294:V299" si="318">+T294+U294</f>
        <v>0</v>
      </c>
      <c r="W294" s="71"/>
      <c r="X294" s="99"/>
    </row>
    <row r="295" spans="2:24" x14ac:dyDescent="0.3">
      <c r="B295" s="190"/>
      <c r="C295" s="186"/>
      <c r="D295" s="161" t="s">
        <v>385</v>
      </c>
      <c r="E295" s="46" t="s">
        <v>65</v>
      </c>
      <c r="F295" s="17"/>
      <c r="G295" s="17"/>
      <c r="H295" s="17">
        <f t="shared" si="314"/>
        <v>0</v>
      </c>
      <c r="I295" s="17"/>
      <c r="J295" s="17"/>
      <c r="K295" s="17">
        <f t="shared" si="315"/>
        <v>0</v>
      </c>
      <c r="L295" s="17">
        <f t="shared" si="292"/>
        <v>0</v>
      </c>
      <c r="M295" s="16">
        <f t="shared" si="293"/>
        <v>0</v>
      </c>
      <c r="N295" s="77">
        <f t="shared" si="304"/>
        <v>0</v>
      </c>
      <c r="O295" s="83">
        <f t="shared" si="294"/>
        <v>0</v>
      </c>
      <c r="P295" s="16">
        <f t="shared" si="295"/>
        <v>0</v>
      </c>
      <c r="Q295" s="106">
        <f t="shared" si="296"/>
        <v>0</v>
      </c>
      <c r="R295" s="71"/>
      <c r="S295" s="99"/>
      <c r="T295" s="113">
        <f t="shared" si="316"/>
        <v>0</v>
      </c>
      <c r="U295" s="84">
        <f t="shared" si="317"/>
        <v>0</v>
      </c>
      <c r="V295" s="122">
        <f t="shared" si="318"/>
        <v>0</v>
      </c>
      <c r="W295" s="71"/>
      <c r="X295" s="99"/>
    </row>
    <row r="296" spans="2:24" x14ac:dyDescent="0.3">
      <c r="B296" s="190"/>
      <c r="C296" s="186"/>
      <c r="D296" s="161" t="s">
        <v>386</v>
      </c>
      <c r="E296" s="46" t="s">
        <v>67</v>
      </c>
      <c r="F296" s="17"/>
      <c r="G296" s="17"/>
      <c r="H296" s="17">
        <f t="shared" si="314"/>
        <v>0</v>
      </c>
      <c r="I296" s="17"/>
      <c r="J296" s="17"/>
      <c r="K296" s="17">
        <f t="shared" si="315"/>
        <v>0</v>
      </c>
      <c r="L296" s="17">
        <f t="shared" si="292"/>
        <v>0</v>
      </c>
      <c r="M296" s="16">
        <f t="shared" si="293"/>
        <v>0</v>
      </c>
      <c r="N296" s="77">
        <f t="shared" si="304"/>
        <v>0</v>
      </c>
      <c r="O296" s="83">
        <f t="shared" si="294"/>
        <v>0</v>
      </c>
      <c r="P296" s="16">
        <f t="shared" si="295"/>
        <v>0</v>
      </c>
      <c r="Q296" s="106">
        <f t="shared" si="296"/>
        <v>0</v>
      </c>
      <c r="R296" s="71"/>
      <c r="S296" s="99"/>
      <c r="T296" s="113">
        <f t="shared" si="316"/>
        <v>0</v>
      </c>
      <c r="U296" s="84">
        <f t="shared" si="317"/>
        <v>0</v>
      </c>
      <c r="V296" s="122">
        <f t="shared" si="318"/>
        <v>0</v>
      </c>
      <c r="W296" s="71"/>
      <c r="X296" s="99"/>
    </row>
    <row r="297" spans="2:24" x14ac:dyDescent="0.3">
      <c r="B297" s="190"/>
      <c r="C297" s="186"/>
      <c r="D297" s="161" t="s">
        <v>387</v>
      </c>
      <c r="E297" s="46" t="s">
        <v>69</v>
      </c>
      <c r="F297" s="17"/>
      <c r="G297" s="17"/>
      <c r="H297" s="17">
        <f t="shared" si="314"/>
        <v>0</v>
      </c>
      <c r="I297" s="17"/>
      <c r="J297" s="17"/>
      <c r="K297" s="17">
        <f t="shared" si="315"/>
        <v>0</v>
      </c>
      <c r="L297" s="17">
        <f t="shared" si="292"/>
        <v>0</v>
      </c>
      <c r="M297" s="16">
        <f t="shared" si="293"/>
        <v>0</v>
      </c>
      <c r="N297" s="77">
        <f t="shared" si="304"/>
        <v>0</v>
      </c>
      <c r="O297" s="83">
        <f t="shared" si="294"/>
        <v>0</v>
      </c>
      <c r="P297" s="16">
        <f t="shared" si="295"/>
        <v>0</v>
      </c>
      <c r="Q297" s="106">
        <f t="shared" si="296"/>
        <v>0</v>
      </c>
      <c r="R297" s="71"/>
      <c r="S297" s="99"/>
      <c r="T297" s="113">
        <f t="shared" si="316"/>
        <v>0</v>
      </c>
      <c r="U297" s="84">
        <f t="shared" si="317"/>
        <v>0</v>
      </c>
      <c r="V297" s="122">
        <f t="shared" si="318"/>
        <v>0</v>
      </c>
      <c r="W297" s="71"/>
      <c r="X297" s="99"/>
    </row>
    <row r="298" spans="2:24" x14ac:dyDescent="0.3">
      <c r="B298" s="190"/>
      <c r="C298" s="186"/>
      <c r="D298" s="161" t="s">
        <v>388</v>
      </c>
      <c r="E298" s="46" t="s">
        <v>71</v>
      </c>
      <c r="F298" s="17"/>
      <c r="G298" s="17"/>
      <c r="H298" s="17">
        <f t="shared" si="314"/>
        <v>0</v>
      </c>
      <c r="I298" s="17"/>
      <c r="J298" s="17"/>
      <c r="K298" s="17">
        <f t="shared" si="315"/>
        <v>0</v>
      </c>
      <c r="L298" s="17">
        <f t="shared" si="292"/>
        <v>0</v>
      </c>
      <c r="M298" s="16">
        <f t="shared" si="293"/>
        <v>0</v>
      </c>
      <c r="N298" s="77">
        <f t="shared" si="304"/>
        <v>0</v>
      </c>
      <c r="O298" s="83">
        <f t="shared" si="294"/>
        <v>0</v>
      </c>
      <c r="P298" s="16">
        <f t="shared" si="295"/>
        <v>0</v>
      </c>
      <c r="Q298" s="106">
        <f t="shared" si="296"/>
        <v>0</v>
      </c>
      <c r="R298" s="71"/>
      <c r="S298" s="99"/>
      <c r="T298" s="113">
        <f t="shared" si="316"/>
        <v>0</v>
      </c>
      <c r="U298" s="84">
        <f t="shared" si="317"/>
        <v>0</v>
      </c>
      <c r="V298" s="122">
        <f t="shared" si="318"/>
        <v>0</v>
      </c>
      <c r="W298" s="71"/>
      <c r="X298" s="99"/>
    </row>
    <row r="299" spans="2:24" x14ac:dyDescent="0.3">
      <c r="B299" s="190"/>
      <c r="C299" s="186"/>
      <c r="D299" s="161" t="s">
        <v>389</v>
      </c>
      <c r="E299" s="46" t="s">
        <v>32</v>
      </c>
      <c r="F299" s="17"/>
      <c r="G299" s="17"/>
      <c r="H299" s="17">
        <f t="shared" si="314"/>
        <v>0</v>
      </c>
      <c r="I299" s="17"/>
      <c r="J299" s="17"/>
      <c r="K299" s="17">
        <f t="shared" si="315"/>
        <v>0</v>
      </c>
      <c r="L299" s="17">
        <f t="shared" si="292"/>
        <v>0</v>
      </c>
      <c r="M299" s="16">
        <f t="shared" si="293"/>
        <v>0</v>
      </c>
      <c r="N299" s="77">
        <f t="shared" si="304"/>
        <v>0</v>
      </c>
      <c r="O299" s="83">
        <f t="shared" si="294"/>
        <v>0</v>
      </c>
      <c r="P299" s="16">
        <f t="shared" si="295"/>
        <v>0</v>
      </c>
      <c r="Q299" s="106">
        <f t="shared" si="296"/>
        <v>0</v>
      </c>
      <c r="R299" s="71"/>
      <c r="S299" s="99"/>
      <c r="T299" s="113">
        <f t="shared" si="316"/>
        <v>0</v>
      </c>
      <c r="U299" s="84">
        <f t="shared" si="317"/>
        <v>0</v>
      </c>
      <c r="V299" s="122">
        <f t="shared" si="318"/>
        <v>0</v>
      </c>
      <c r="W299" s="71"/>
      <c r="X299" s="99"/>
    </row>
    <row r="300" spans="2:24" x14ac:dyDescent="0.3">
      <c r="B300" s="190"/>
      <c r="C300" s="186"/>
      <c r="D300" s="163" t="s">
        <v>390</v>
      </c>
      <c r="E300" s="25" t="s">
        <v>294</v>
      </c>
      <c r="F300" s="54">
        <f t="shared" ref="F300:G300" si="319">SUM(F301:F306)+F309</f>
        <v>0</v>
      </c>
      <c r="G300" s="54">
        <f t="shared" si="319"/>
        <v>0</v>
      </c>
      <c r="H300" s="54">
        <f>SUM(H301:H306)+H309</f>
        <v>0</v>
      </c>
      <c r="I300" s="54">
        <f t="shared" ref="I300:J300" si="320">SUM(I301:I306)+I309</f>
        <v>0</v>
      </c>
      <c r="J300" s="54">
        <f t="shared" si="320"/>
        <v>0</v>
      </c>
      <c r="K300" s="54">
        <f>SUM(K301:K306)+K309</f>
        <v>0</v>
      </c>
      <c r="L300" s="54">
        <f t="shared" si="292"/>
        <v>0</v>
      </c>
      <c r="M300" s="55">
        <f t="shared" si="293"/>
        <v>0</v>
      </c>
      <c r="N300" s="78">
        <f t="shared" si="304"/>
        <v>0</v>
      </c>
      <c r="O300" s="85">
        <f t="shared" si="294"/>
        <v>0</v>
      </c>
      <c r="P300" s="55">
        <f t="shared" si="295"/>
        <v>0</v>
      </c>
      <c r="Q300" s="107">
        <f t="shared" si="296"/>
        <v>0</v>
      </c>
      <c r="R300" s="71"/>
      <c r="S300" s="100"/>
      <c r="T300" s="114">
        <f>SUM(T301:T309)</f>
        <v>0</v>
      </c>
      <c r="U300" s="86">
        <f>SUM(U301:U309)</f>
        <v>0</v>
      </c>
      <c r="V300" s="86">
        <f>SUM(V301:V309)</f>
        <v>0</v>
      </c>
      <c r="W300" s="71"/>
      <c r="X300" s="100">
        <f>SUM(X301:X309)</f>
        <v>0</v>
      </c>
    </row>
    <row r="301" spans="2:24" x14ac:dyDescent="0.3">
      <c r="B301" s="190"/>
      <c r="C301" s="186"/>
      <c r="D301" s="161" t="s">
        <v>391</v>
      </c>
      <c r="E301" s="46" t="s">
        <v>63</v>
      </c>
      <c r="F301" s="17"/>
      <c r="G301" s="17"/>
      <c r="H301" s="17">
        <f>+F301+G301</f>
        <v>0</v>
      </c>
      <c r="I301" s="17"/>
      <c r="J301" s="17"/>
      <c r="K301" s="17">
        <f>+I301+J301</f>
        <v>0</v>
      </c>
      <c r="L301" s="17">
        <f t="shared" si="292"/>
        <v>0</v>
      </c>
      <c r="M301" s="16">
        <f t="shared" si="293"/>
        <v>0</v>
      </c>
      <c r="N301" s="77">
        <f t="shared" si="304"/>
        <v>0</v>
      </c>
      <c r="O301" s="83">
        <f t="shared" si="294"/>
        <v>0</v>
      </c>
      <c r="P301" s="16">
        <f t="shared" si="295"/>
        <v>0</v>
      </c>
      <c r="Q301" s="106">
        <f t="shared" si="296"/>
        <v>0</v>
      </c>
      <c r="R301" s="71"/>
      <c r="S301" s="99"/>
      <c r="T301" s="113">
        <f t="shared" ref="T301:T309" si="321">+L301</f>
        <v>0</v>
      </c>
      <c r="U301" s="84">
        <f t="shared" ref="U301:U309" si="322">+O301</f>
        <v>0</v>
      </c>
      <c r="V301" s="122">
        <f t="shared" ref="V301:V309" si="323">+T301+U301</f>
        <v>0</v>
      </c>
      <c r="W301" s="71"/>
      <c r="X301" s="99"/>
    </row>
    <row r="302" spans="2:24" x14ac:dyDescent="0.3">
      <c r="B302" s="190"/>
      <c r="C302" s="186"/>
      <c r="D302" s="161" t="s">
        <v>392</v>
      </c>
      <c r="E302" s="46" t="s">
        <v>65</v>
      </c>
      <c r="F302" s="17"/>
      <c r="G302" s="17"/>
      <c r="H302" s="17">
        <f t="shared" ref="H302:H309" si="324">+F302+G302</f>
        <v>0</v>
      </c>
      <c r="I302" s="17"/>
      <c r="J302" s="17"/>
      <c r="K302" s="17">
        <f t="shared" ref="K302:K309" si="325">+I302+J302</f>
        <v>0</v>
      </c>
      <c r="L302" s="17">
        <f t="shared" si="292"/>
        <v>0</v>
      </c>
      <c r="M302" s="16">
        <f t="shared" si="293"/>
        <v>0</v>
      </c>
      <c r="N302" s="77">
        <f t="shared" si="304"/>
        <v>0</v>
      </c>
      <c r="O302" s="83">
        <f t="shared" si="294"/>
        <v>0</v>
      </c>
      <c r="P302" s="16">
        <f t="shared" si="295"/>
        <v>0</v>
      </c>
      <c r="Q302" s="106">
        <f t="shared" si="296"/>
        <v>0</v>
      </c>
      <c r="R302" s="71"/>
      <c r="S302" s="99"/>
      <c r="T302" s="113">
        <f t="shared" si="321"/>
        <v>0</v>
      </c>
      <c r="U302" s="84">
        <f t="shared" si="322"/>
        <v>0</v>
      </c>
      <c r="V302" s="122">
        <f t="shared" si="323"/>
        <v>0</v>
      </c>
      <c r="W302" s="71"/>
      <c r="X302" s="99"/>
    </row>
    <row r="303" spans="2:24" x14ac:dyDescent="0.3">
      <c r="B303" s="190"/>
      <c r="C303" s="186"/>
      <c r="D303" s="161" t="s">
        <v>393</v>
      </c>
      <c r="E303" s="46" t="s">
        <v>67</v>
      </c>
      <c r="F303" s="17"/>
      <c r="G303" s="17"/>
      <c r="H303" s="17">
        <f t="shared" si="324"/>
        <v>0</v>
      </c>
      <c r="I303" s="17"/>
      <c r="J303" s="17"/>
      <c r="K303" s="17">
        <f t="shared" si="325"/>
        <v>0</v>
      </c>
      <c r="L303" s="17">
        <f t="shared" si="292"/>
        <v>0</v>
      </c>
      <c r="M303" s="16">
        <f t="shared" si="293"/>
        <v>0</v>
      </c>
      <c r="N303" s="77">
        <f t="shared" si="304"/>
        <v>0</v>
      </c>
      <c r="O303" s="83">
        <f t="shared" si="294"/>
        <v>0</v>
      </c>
      <c r="P303" s="16">
        <f t="shared" si="295"/>
        <v>0</v>
      </c>
      <c r="Q303" s="106">
        <f t="shared" si="296"/>
        <v>0</v>
      </c>
      <c r="R303" s="71"/>
      <c r="S303" s="99"/>
      <c r="T303" s="113">
        <f t="shared" si="321"/>
        <v>0</v>
      </c>
      <c r="U303" s="84">
        <f t="shared" si="322"/>
        <v>0</v>
      </c>
      <c r="V303" s="122">
        <f t="shared" si="323"/>
        <v>0</v>
      </c>
      <c r="W303" s="71"/>
      <c r="X303" s="99"/>
    </row>
    <row r="304" spans="2:24" x14ac:dyDescent="0.3">
      <c r="B304" s="190"/>
      <c r="C304" s="186"/>
      <c r="D304" s="161" t="s">
        <v>394</v>
      </c>
      <c r="E304" s="46" t="s">
        <v>69</v>
      </c>
      <c r="F304" s="17"/>
      <c r="G304" s="17"/>
      <c r="H304" s="17">
        <f t="shared" si="324"/>
        <v>0</v>
      </c>
      <c r="I304" s="17"/>
      <c r="J304" s="17"/>
      <c r="K304" s="17">
        <f t="shared" si="325"/>
        <v>0</v>
      </c>
      <c r="L304" s="17">
        <f t="shared" si="292"/>
        <v>0</v>
      </c>
      <c r="M304" s="16">
        <f t="shared" si="293"/>
        <v>0</v>
      </c>
      <c r="N304" s="77">
        <f t="shared" si="304"/>
        <v>0</v>
      </c>
      <c r="O304" s="83">
        <f t="shared" si="294"/>
        <v>0</v>
      </c>
      <c r="P304" s="16">
        <f t="shared" si="295"/>
        <v>0</v>
      </c>
      <c r="Q304" s="106">
        <f t="shared" si="296"/>
        <v>0</v>
      </c>
      <c r="R304" s="71"/>
      <c r="S304" s="99"/>
      <c r="T304" s="113">
        <f t="shared" si="321"/>
        <v>0</v>
      </c>
      <c r="U304" s="84">
        <f t="shared" si="322"/>
        <v>0</v>
      </c>
      <c r="V304" s="122">
        <f t="shared" si="323"/>
        <v>0</v>
      </c>
      <c r="W304" s="71"/>
      <c r="X304" s="99"/>
    </row>
    <row r="305" spans="2:24" x14ac:dyDescent="0.3">
      <c r="B305" s="190"/>
      <c r="C305" s="186"/>
      <c r="D305" s="161" t="s">
        <v>395</v>
      </c>
      <c r="E305" s="46" t="s">
        <v>71</v>
      </c>
      <c r="F305" s="17"/>
      <c r="G305" s="17"/>
      <c r="H305" s="17">
        <f t="shared" si="324"/>
        <v>0</v>
      </c>
      <c r="I305" s="17"/>
      <c r="J305" s="17"/>
      <c r="K305" s="17">
        <f t="shared" si="325"/>
        <v>0</v>
      </c>
      <c r="L305" s="17">
        <f t="shared" si="292"/>
        <v>0</v>
      </c>
      <c r="M305" s="16">
        <f t="shared" si="293"/>
        <v>0</v>
      </c>
      <c r="N305" s="77">
        <f t="shared" si="304"/>
        <v>0</v>
      </c>
      <c r="O305" s="83">
        <f t="shared" si="294"/>
        <v>0</v>
      </c>
      <c r="P305" s="16">
        <f t="shared" si="295"/>
        <v>0</v>
      </c>
      <c r="Q305" s="106">
        <f t="shared" si="296"/>
        <v>0</v>
      </c>
      <c r="R305" s="71"/>
      <c r="S305" s="99"/>
      <c r="T305" s="113">
        <f t="shared" si="321"/>
        <v>0</v>
      </c>
      <c r="U305" s="84">
        <f t="shared" si="322"/>
        <v>0</v>
      </c>
      <c r="V305" s="122">
        <f t="shared" si="323"/>
        <v>0</v>
      </c>
      <c r="W305" s="71"/>
      <c r="X305" s="99"/>
    </row>
    <row r="306" spans="2:24" x14ac:dyDescent="0.3">
      <c r="B306" s="190"/>
      <c r="C306" s="186"/>
      <c r="D306" s="161" t="s">
        <v>396</v>
      </c>
      <c r="E306" s="46" t="s">
        <v>301</v>
      </c>
      <c r="F306" s="17"/>
      <c r="G306" s="17"/>
      <c r="H306" s="17">
        <f t="shared" si="324"/>
        <v>0</v>
      </c>
      <c r="I306" s="17"/>
      <c r="J306" s="17"/>
      <c r="K306" s="17">
        <f t="shared" si="325"/>
        <v>0</v>
      </c>
      <c r="L306" s="17">
        <f t="shared" si="292"/>
        <v>0</v>
      </c>
      <c r="M306" s="16">
        <f t="shared" si="293"/>
        <v>0</v>
      </c>
      <c r="N306" s="77">
        <f t="shared" si="304"/>
        <v>0</v>
      </c>
      <c r="O306" s="83">
        <f t="shared" si="294"/>
        <v>0</v>
      </c>
      <c r="P306" s="16">
        <f t="shared" si="295"/>
        <v>0</v>
      </c>
      <c r="Q306" s="106">
        <f t="shared" si="296"/>
        <v>0</v>
      </c>
      <c r="R306" s="71"/>
      <c r="S306" s="99"/>
      <c r="T306" s="113">
        <f t="shared" si="321"/>
        <v>0</v>
      </c>
      <c r="U306" s="84">
        <f t="shared" si="322"/>
        <v>0</v>
      </c>
      <c r="V306" s="122">
        <f t="shared" si="323"/>
        <v>0</v>
      </c>
      <c r="W306" s="71"/>
      <c r="X306" s="99"/>
    </row>
    <row r="307" spans="2:24" x14ac:dyDescent="0.3">
      <c r="B307" s="190"/>
      <c r="C307" s="186"/>
      <c r="D307" s="165" t="s">
        <v>397</v>
      </c>
      <c r="E307" s="26" t="s">
        <v>398</v>
      </c>
      <c r="F307" s="17"/>
      <c r="G307" s="17"/>
      <c r="H307" s="17">
        <f t="shared" si="324"/>
        <v>0</v>
      </c>
      <c r="I307" s="17"/>
      <c r="J307" s="17"/>
      <c r="K307" s="17">
        <f t="shared" si="325"/>
        <v>0</v>
      </c>
      <c r="L307" s="17">
        <f t="shared" si="292"/>
        <v>0</v>
      </c>
      <c r="M307" s="16">
        <f t="shared" si="293"/>
        <v>0</v>
      </c>
      <c r="N307" s="77">
        <f t="shared" si="304"/>
        <v>0</v>
      </c>
      <c r="O307" s="83">
        <f t="shared" si="294"/>
        <v>0</v>
      </c>
      <c r="P307" s="16">
        <f t="shared" si="295"/>
        <v>0</v>
      </c>
      <c r="Q307" s="106">
        <f t="shared" si="296"/>
        <v>0</v>
      </c>
      <c r="R307" s="71"/>
      <c r="S307" s="99"/>
      <c r="T307" s="113">
        <f t="shared" si="321"/>
        <v>0</v>
      </c>
      <c r="U307" s="84">
        <f t="shared" si="322"/>
        <v>0</v>
      </c>
      <c r="V307" s="122">
        <f t="shared" si="323"/>
        <v>0</v>
      </c>
      <c r="W307" s="71"/>
      <c r="X307" s="99"/>
    </row>
    <row r="308" spans="2:24" x14ac:dyDescent="0.3">
      <c r="B308" s="190"/>
      <c r="C308" s="186"/>
      <c r="D308" s="165" t="s">
        <v>399</v>
      </c>
      <c r="E308" s="26" t="s">
        <v>32</v>
      </c>
      <c r="F308" s="17"/>
      <c r="G308" s="17"/>
      <c r="H308" s="17">
        <f t="shared" si="324"/>
        <v>0</v>
      </c>
      <c r="I308" s="17"/>
      <c r="J308" s="17"/>
      <c r="K308" s="17">
        <f t="shared" si="325"/>
        <v>0</v>
      </c>
      <c r="L308" s="17">
        <f t="shared" si="292"/>
        <v>0</v>
      </c>
      <c r="M308" s="16">
        <f t="shared" si="293"/>
        <v>0</v>
      </c>
      <c r="N308" s="77">
        <f t="shared" si="304"/>
        <v>0</v>
      </c>
      <c r="O308" s="83">
        <f t="shared" si="294"/>
        <v>0</v>
      </c>
      <c r="P308" s="16">
        <f t="shared" si="295"/>
        <v>0</v>
      </c>
      <c r="Q308" s="106">
        <f t="shared" si="296"/>
        <v>0</v>
      </c>
      <c r="R308" s="71"/>
      <c r="S308" s="99"/>
      <c r="T308" s="113">
        <f t="shared" si="321"/>
        <v>0</v>
      </c>
      <c r="U308" s="84">
        <f t="shared" si="322"/>
        <v>0</v>
      </c>
      <c r="V308" s="122">
        <f t="shared" si="323"/>
        <v>0</v>
      </c>
      <c r="W308" s="71"/>
      <c r="X308" s="99"/>
    </row>
    <row r="309" spans="2:24" x14ac:dyDescent="0.3">
      <c r="B309" s="190"/>
      <c r="C309" s="186"/>
      <c r="D309" s="167" t="s">
        <v>400</v>
      </c>
      <c r="E309" s="48" t="s">
        <v>32</v>
      </c>
      <c r="F309" s="17"/>
      <c r="G309" s="17"/>
      <c r="H309" s="17">
        <f t="shared" si="324"/>
        <v>0</v>
      </c>
      <c r="I309" s="17"/>
      <c r="J309" s="17"/>
      <c r="K309" s="17">
        <f t="shared" si="325"/>
        <v>0</v>
      </c>
      <c r="L309" s="17">
        <f t="shared" si="292"/>
        <v>0</v>
      </c>
      <c r="M309" s="16">
        <f t="shared" si="293"/>
        <v>0</v>
      </c>
      <c r="N309" s="77">
        <f t="shared" si="304"/>
        <v>0</v>
      </c>
      <c r="O309" s="83">
        <f t="shared" si="294"/>
        <v>0</v>
      </c>
      <c r="P309" s="16">
        <f t="shared" si="295"/>
        <v>0</v>
      </c>
      <c r="Q309" s="106">
        <f t="shared" si="296"/>
        <v>0</v>
      </c>
      <c r="R309" s="71"/>
      <c r="S309" s="99"/>
      <c r="T309" s="113">
        <f t="shared" si="321"/>
        <v>0</v>
      </c>
      <c r="U309" s="84">
        <f t="shared" si="322"/>
        <v>0</v>
      </c>
      <c r="V309" s="122">
        <f t="shared" si="323"/>
        <v>0</v>
      </c>
      <c r="W309" s="71"/>
      <c r="X309" s="99"/>
    </row>
    <row r="310" spans="2:24" x14ac:dyDescent="0.3">
      <c r="B310" s="190"/>
      <c r="C310" s="186"/>
      <c r="D310" s="163" t="s">
        <v>401</v>
      </c>
      <c r="E310" s="25" t="s">
        <v>307</v>
      </c>
      <c r="F310" s="54">
        <f t="shared" ref="F310:G310" si="326">SUM(F311:F316)</f>
        <v>0</v>
      </c>
      <c r="G310" s="54">
        <f t="shared" si="326"/>
        <v>0</v>
      </c>
      <c r="H310" s="54">
        <f>SUM(H311:H316)</f>
        <v>0</v>
      </c>
      <c r="I310" s="54">
        <f t="shared" ref="I310:J310" si="327">SUM(I311:I316)</f>
        <v>0</v>
      </c>
      <c r="J310" s="54">
        <f t="shared" si="327"/>
        <v>0</v>
      </c>
      <c r="K310" s="54">
        <f>SUM(K311:K316)</f>
        <v>0</v>
      </c>
      <c r="L310" s="54">
        <f t="shared" si="292"/>
        <v>0</v>
      </c>
      <c r="M310" s="55">
        <f t="shared" si="293"/>
        <v>0</v>
      </c>
      <c r="N310" s="78">
        <f t="shared" si="304"/>
        <v>0</v>
      </c>
      <c r="O310" s="85">
        <f t="shared" si="294"/>
        <v>0</v>
      </c>
      <c r="P310" s="55">
        <f t="shared" si="295"/>
        <v>0</v>
      </c>
      <c r="Q310" s="107">
        <f t="shared" si="296"/>
        <v>0</v>
      </c>
      <c r="R310" s="71"/>
      <c r="S310" s="100"/>
      <c r="T310" s="114">
        <f>SUM(T311:T316)</f>
        <v>0</v>
      </c>
      <c r="U310" s="86">
        <f>SUM(U311:U316)</f>
        <v>0</v>
      </c>
      <c r="V310" s="86">
        <f>SUM(V311:V316)</f>
        <v>0</v>
      </c>
      <c r="W310" s="71"/>
      <c r="X310" s="100">
        <f>SUM(X311:X316)</f>
        <v>0</v>
      </c>
    </row>
    <row r="311" spans="2:24" x14ac:dyDescent="0.3">
      <c r="B311" s="190"/>
      <c r="C311" s="186"/>
      <c r="D311" s="161" t="s">
        <v>402</v>
      </c>
      <c r="E311" s="46" t="s">
        <v>63</v>
      </c>
      <c r="F311" s="17"/>
      <c r="G311" s="17"/>
      <c r="H311" s="17">
        <f t="shared" ref="H311:H316" si="328">+F311+G311</f>
        <v>0</v>
      </c>
      <c r="I311" s="17"/>
      <c r="J311" s="17"/>
      <c r="K311" s="17">
        <f t="shared" ref="K311:K316" si="329">+I311+J311</f>
        <v>0</v>
      </c>
      <c r="L311" s="17">
        <f t="shared" si="292"/>
        <v>0</v>
      </c>
      <c r="M311" s="16">
        <f t="shared" si="293"/>
        <v>0</v>
      </c>
      <c r="N311" s="77">
        <f t="shared" si="304"/>
        <v>0</v>
      </c>
      <c r="O311" s="83">
        <f t="shared" si="294"/>
        <v>0</v>
      </c>
      <c r="P311" s="16">
        <f t="shared" si="295"/>
        <v>0</v>
      </c>
      <c r="Q311" s="106">
        <f t="shared" si="296"/>
        <v>0</v>
      </c>
      <c r="R311" s="71"/>
      <c r="S311" s="99"/>
      <c r="T311" s="113">
        <f t="shared" ref="T311:T316" si="330">+L311</f>
        <v>0</v>
      </c>
      <c r="U311" s="84">
        <f t="shared" ref="U311:U316" si="331">+O311</f>
        <v>0</v>
      </c>
      <c r="V311" s="122">
        <f t="shared" ref="V311:V316" si="332">+T311+U311</f>
        <v>0</v>
      </c>
      <c r="W311" s="71"/>
      <c r="X311" s="99"/>
    </row>
    <row r="312" spans="2:24" x14ac:dyDescent="0.3">
      <c r="B312" s="190"/>
      <c r="C312" s="186"/>
      <c r="D312" s="161" t="s">
        <v>403</v>
      </c>
      <c r="E312" s="46" t="s">
        <v>65</v>
      </c>
      <c r="F312" s="17"/>
      <c r="G312" s="17"/>
      <c r="H312" s="17">
        <f t="shared" si="328"/>
        <v>0</v>
      </c>
      <c r="I312" s="17"/>
      <c r="J312" s="17"/>
      <c r="K312" s="17">
        <f t="shared" si="329"/>
        <v>0</v>
      </c>
      <c r="L312" s="17">
        <f t="shared" si="292"/>
        <v>0</v>
      </c>
      <c r="M312" s="16">
        <f t="shared" si="293"/>
        <v>0</v>
      </c>
      <c r="N312" s="77">
        <f t="shared" si="304"/>
        <v>0</v>
      </c>
      <c r="O312" s="83">
        <f t="shared" si="294"/>
        <v>0</v>
      </c>
      <c r="P312" s="16">
        <f t="shared" si="295"/>
        <v>0</v>
      </c>
      <c r="Q312" s="106">
        <f t="shared" si="296"/>
        <v>0</v>
      </c>
      <c r="R312" s="71"/>
      <c r="S312" s="99"/>
      <c r="T312" s="113">
        <f t="shared" si="330"/>
        <v>0</v>
      </c>
      <c r="U312" s="84">
        <f t="shared" si="331"/>
        <v>0</v>
      </c>
      <c r="V312" s="122">
        <f t="shared" si="332"/>
        <v>0</v>
      </c>
      <c r="W312" s="71"/>
      <c r="X312" s="99"/>
    </row>
    <row r="313" spans="2:24" x14ac:dyDescent="0.3">
      <c r="B313" s="190"/>
      <c r="C313" s="186"/>
      <c r="D313" s="161" t="s">
        <v>404</v>
      </c>
      <c r="E313" s="46" t="s">
        <v>67</v>
      </c>
      <c r="F313" s="17"/>
      <c r="G313" s="17"/>
      <c r="H313" s="17">
        <f t="shared" si="328"/>
        <v>0</v>
      </c>
      <c r="I313" s="17"/>
      <c r="J313" s="17"/>
      <c r="K313" s="17">
        <f t="shared" si="329"/>
        <v>0</v>
      </c>
      <c r="L313" s="17">
        <f t="shared" si="292"/>
        <v>0</v>
      </c>
      <c r="M313" s="16">
        <f t="shared" si="293"/>
        <v>0</v>
      </c>
      <c r="N313" s="77">
        <f t="shared" si="304"/>
        <v>0</v>
      </c>
      <c r="O313" s="83">
        <f t="shared" si="294"/>
        <v>0</v>
      </c>
      <c r="P313" s="16">
        <f t="shared" si="295"/>
        <v>0</v>
      </c>
      <c r="Q313" s="106">
        <f t="shared" si="296"/>
        <v>0</v>
      </c>
      <c r="R313" s="71"/>
      <c r="S313" s="99"/>
      <c r="T313" s="113">
        <f t="shared" si="330"/>
        <v>0</v>
      </c>
      <c r="U313" s="84">
        <f t="shared" si="331"/>
        <v>0</v>
      </c>
      <c r="V313" s="122">
        <f t="shared" si="332"/>
        <v>0</v>
      </c>
      <c r="W313" s="71"/>
      <c r="X313" s="99"/>
    </row>
    <row r="314" spans="2:24" x14ac:dyDescent="0.3">
      <c r="B314" s="190"/>
      <c r="C314" s="186"/>
      <c r="D314" s="161" t="s">
        <v>405</v>
      </c>
      <c r="E314" s="46" t="s">
        <v>69</v>
      </c>
      <c r="F314" s="17"/>
      <c r="G314" s="17"/>
      <c r="H314" s="17">
        <f t="shared" si="328"/>
        <v>0</v>
      </c>
      <c r="I314" s="17"/>
      <c r="J314" s="17"/>
      <c r="K314" s="17">
        <f t="shared" si="329"/>
        <v>0</v>
      </c>
      <c r="L314" s="17">
        <f t="shared" si="292"/>
        <v>0</v>
      </c>
      <c r="M314" s="16">
        <f t="shared" si="293"/>
        <v>0</v>
      </c>
      <c r="N314" s="77">
        <f t="shared" si="304"/>
        <v>0</v>
      </c>
      <c r="O314" s="83">
        <f t="shared" si="294"/>
        <v>0</v>
      </c>
      <c r="P314" s="16">
        <f t="shared" si="295"/>
        <v>0</v>
      </c>
      <c r="Q314" s="106">
        <f t="shared" si="296"/>
        <v>0</v>
      </c>
      <c r="R314" s="71"/>
      <c r="S314" s="99"/>
      <c r="T314" s="113">
        <f t="shared" si="330"/>
        <v>0</v>
      </c>
      <c r="U314" s="84">
        <f t="shared" si="331"/>
        <v>0</v>
      </c>
      <c r="V314" s="122">
        <f t="shared" si="332"/>
        <v>0</v>
      </c>
      <c r="W314" s="71"/>
      <c r="X314" s="99"/>
    </row>
    <row r="315" spans="2:24" x14ac:dyDescent="0.3">
      <c r="B315" s="190"/>
      <c r="C315" s="186"/>
      <c r="D315" s="161" t="s">
        <v>406</v>
      </c>
      <c r="E315" s="46" t="s">
        <v>71</v>
      </c>
      <c r="F315" s="17"/>
      <c r="G315" s="17"/>
      <c r="H315" s="17">
        <f t="shared" si="328"/>
        <v>0</v>
      </c>
      <c r="I315" s="17"/>
      <c r="J315" s="17"/>
      <c r="K315" s="17">
        <f t="shared" si="329"/>
        <v>0</v>
      </c>
      <c r="L315" s="17">
        <f t="shared" si="292"/>
        <v>0</v>
      </c>
      <c r="M315" s="16">
        <f t="shared" si="293"/>
        <v>0</v>
      </c>
      <c r="N315" s="77">
        <f t="shared" si="304"/>
        <v>0</v>
      </c>
      <c r="O315" s="83">
        <f t="shared" si="294"/>
        <v>0</v>
      </c>
      <c r="P315" s="16">
        <f t="shared" si="295"/>
        <v>0</v>
      </c>
      <c r="Q315" s="106">
        <f t="shared" si="296"/>
        <v>0</v>
      </c>
      <c r="R315" s="71"/>
      <c r="S315" s="99"/>
      <c r="T315" s="113">
        <f t="shared" si="330"/>
        <v>0</v>
      </c>
      <c r="U315" s="84">
        <f t="shared" si="331"/>
        <v>0</v>
      </c>
      <c r="V315" s="122">
        <f t="shared" si="332"/>
        <v>0</v>
      </c>
      <c r="W315" s="71"/>
      <c r="X315" s="99"/>
    </row>
    <row r="316" spans="2:24" x14ac:dyDescent="0.3">
      <c r="B316" s="190"/>
      <c r="C316" s="186"/>
      <c r="D316" s="161" t="s">
        <v>407</v>
      </c>
      <c r="E316" s="46" t="s">
        <v>32</v>
      </c>
      <c r="F316" s="17"/>
      <c r="G316" s="17"/>
      <c r="H316" s="17">
        <f t="shared" si="328"/>
        <v>0</v>
      </c>
      <c r="I316" s="17"/>
      <c r="J316" s="17"/>
      <c r="K316" s="17">
        <f t="shared" si="329"/>
        <v>0</v>
      </c>
      <c r="L316" s="17">
        <f t="shared" si="292"/>
        <v>0</v>
      </c>
      <c r="M316" s="16">
        <f t="shared" si="293"/>
        <v>0</v>
      </c>
      <c r="N316" s="77">
        <f t="shared" si="304"/>
        <v>0</v>
      </c>
      <c r="O316" s="83">
        <f t="shared" si="294"/>
        <v>0</v>
      </c>
      <c r="P316" s="16">
        <f t="shared" si="295"/>
        <v>0</v>
      </c>
      <c r="Q316" s="106">
        <f t="shared" si="296"/>
        <v>0</v>
      </c>
      <c r="R316" s="71"/>
      <c r="S316" s="99"/>
      <c r="T316" s="113">
        <f t="shared" si="330"/>
        <v>0</v>
      </c>
      <c r="U316" s="84">
        <f t="shared" si="331"/>
        <v>0</v>
      </c>
      <c r="V316" s="122">
        <f t="shared" si="332"/>
        <v>0</v>
      </c>
      <c r="W316" s="71"/>
      <c r="X316" s="99"/>
    </row>
    <row r="317" spans="2:24" x14ac:dyDescent="0.3">
      <c r="B317" s="190"/>
      <c r="C317" s="186"/>
      <c r="D317" s="163" t="s">
        <v>408</v>
      </c>
      <c r="E317" s="25" t="s">
        <v>315</v>
      </c>
      <c r="F317" s="54">
        <f>SUM(F318:F323)</f>
        <v>0</v>
      </c>
      <c r="G317" s="54">
        <f>SUM(G318:G323)</f>
        <v>0</v>
      </c>
      <c r="H317" s="54">
        <f>SUM(H318:H323)</f>
        <v>0</v>
      </c>
      <c r="I317" s="54">
        <f t="shared" ref="I317:J317" si="333">SUM(I318:I323)</f>
        <v>0</v>
      </c>
      <c r="J317" s="54">
        <f t="shared" si="333"/>
        <v>0</v>
      </c>
      <c r="K317" s="54">
        <f>SUM(K318:K323)</f>
        <v>0</v>
      </c>
      <c r="L317" s="54">
        <f t="shared" si="292"/>
        <v>0</v>
      </c>
      <c r="M317" s="55">
        <f t="shared" si="293"/>
        <v>0</v>
      </c>
      <c r="N317" s="78">
        <f t="shared" si="304"/>
        <v>0</v>
      </c>
      <c r="O317" s="85">
        <f t="shared" si="294"/>
        <v>0</v>
      </c>
      <c r="P317" s="55">
        <f t="shared" si="295"/>
        <v>0</v>
      </c>
      <c r="Q317" s="107">
        <f t="shared" si="296"/>
        <v>0</v>
      </c>
      <c r="R317" s="71"/>
      <c r="S317" s="100"/>
      <c r="T317" s="114">
        <f>SUM(T318:T323)</f>
        <v>0</v>
      </c>
      <c r="U317" s="86">
        <f>SUM(U318:U323)</f>
        <v>0</v>
      </c>
      <c r="V317" s="86">
        <f>SUM(V318:V323)</f>
        <v>0</v>
      </c>
      <c r="W317" s="71"/>
      <c r="X317" s="100">
        <f>SUM(X318:X323)</f>
        <v>0</v>
      </c>
    </row>
    <row r="318" spans="2:24" x14ac:dyDescent="0.3">
      <c r="B318" s="190"/>
      <c r="C318" s="186"/>
      <c r="D318" s="161" t="s">
        <v>409</v>
      </c>
      <c r="E318" s="46" t="s">
        <v>63</v>
      </c>
      <c r="F318" s="17"/>
      <c r="G318" s="17"/>
      <c r="H318" s="17">
        <f t="shared" ref="H318:H323" si="334">+F318+G318</f>
        <v>0</v>
      </c>
      <c r="I318" s="17"/>
      <c r="J318" s="17"/>
      <c r="K318" s="17">
        <f t="shared" ref="K318:K323" si="335">+I318+J318</f>
        <v>0</v>
      </c>
      <c r="L318" s="17">
        <f t="shared" si="292"/>
        <v>0</v>
      </c>
      <c r="M318" s="16">
        <f t="shared" si="293"/>
        <v>0</v>
      </c>
      <c r="N318" s="77">
        <f t="shared" si="304"/>
        <v>0</v>
      </c>
      <c r="O318" s="83">
        <f t="shared" si="294"/>
        <v>0</v>
      </c>
      <c r="P318" s="16">
        <f t="shared" si="295"/>
        <v>0</v>
      </c>
      <c r="Q318" s="106">
        <f t="shared" si="296"/>
        <v>0</v>
      </c>
      <c r="R318" s="71"/>
      <c r="S318" s="99"/>
      <c r="T318" s="113">
        <f t="shared" ref="T318:T323" si="336">+L318</f>
        <v>0</v>
      </c>
      <c r="U318" s="84">
        <f t="shared" ref="U318:U323" si="337">+O318</f>
        <v>0</v>
      </c>
      <c r="V318" s="122">
        <f t="shared" ref="V318:V323" si="338">+T318+U318</f>
        <v>0</v>
      </c>
      <c r="W318" s="71"/>
      <c r="X318" s="99"/>
    </row>
    <row r="319" spans="2:24" x14ac:dyDescent="0.3">
      <c r="B319" s="190"/>
      <c r="C319" s="186"/>
      <c r="D319" s="161" t="s">
        <v>410</v>
      </c>
      <c r="E319" s="46" t="s">
        <v>65</v>
      </c>
      <c r="F319" s="17"/>
      <c r="G319" s="17"/>
      <c r="H319" s="17">
        <f t="shared" si="334"/>
        <v>0</v>
      </c>
      <c r="I319" s="17"/>
      <c r="J319" s="17"/>
      <c r="K319" s="17">
        <f t="shared" si="335"/>
        <v>0</v>
      </c>
      <c r="L319" s="17">
        <f t="shared" si="292"/>
        <v>0</v>
      </c>
      <c r="M319" s="16">
        <f t="shared" si="293"/>
        <v>0</v>
      </c>
      <c r="N319" s="77">
        <f t="shared" si="304"/>
        <v>0</v>
      </c>
      <c r="O319" s="83">
        <f t="shared" si="294"/>
        <v>0</v>
      </c>
      <c r="P319" s="16">
        <f t="shared" si="295"/>
        <v>0</v>
      </c>
      <c r="Q319" s="106">
        <f t="shared" si="296"/>
        <v>0</v>
      </c>
      <c r="R319" s="71"/>
      <c r="S319" s="99"/>
      <c r="T319" s="113">
        <f t="shared" si="336"/>
        <v>0</v>
      </c>
      <c r="U319" s="84">
        <f t="shared" si="337"/>
        <v>0</v>
      </c>
      <c r="V319" s="122">
        <f t="shared" si="338"/>
        <v>0</v>
      </c>
      <c r="W319" s="71"/>
      <c r="X319" s="99"/>
    </row>
    <row r="320" spans="2:24" x14ac:dyDescent="0.3">
      <c r="B320" s="190"/>
      <c r="C320" s="186"/>
      <c r="D320" s="161" t="s">
        <v>411</v>
      </c>
      <c r="E320" s="46" t="s">
        <v>67</v>
      </c>
      <c r="F320" s="17"/>
      <c r="G320" s="17"/>
      <c r="H320" s="17">
        <f t="shared" si="334"/>
        <v>0</v>
      </c>
      <c r="I320" s="17"/>
      <c r="J320" s="17"/>
      <c r="K320" s="17">
        <f t="shared" si="335"/>
        <v>0</v>
      </c>
      <c r="L320" s="17">
        <f t="shared" si="292"/>
        <v>0</v>
      </c>
      <c r="M320" s="16">
        <f t="shared" si="293"/>
        <v>0</v>
      </c>
      <c r="N320" s="77">
        <f t="shared" si="304"/>
        <v>0</v>
      </c>
      <c r="O320" s="83">
        <f t="shared" si="294"/>
        <v>0</v>
      </c>
      <c r="P320" s="16">
        <f t="shared" si="295"/>
        <v>0</v>
      </c>
      <c r="Q320" s="106">
        <f t="shared" si="296"/>
        <v>0</v>
      </c>
      <c r="R320" s="71"/>
      <c r="S320" s="99"/>
      <c r="T320" s="113">
        <f t="shared" si="336"/>
        <v>0</v>
      </c>
      <c r="U320" s="84">
        <f t="shared" si="337"/>
        <v>0</v>
      </c>
      <c r="V320" s="122">
        <f t="shared" si="338"/>
        <v>0</v>
      </c>
      <c r="W320" s="71"/>
      <c r="X320" s="99"/>
    </row>
    <row r="321" spans="2:24" x14ac:dyDescent="0.3">
      <c r="B321" s="190"/>
      <c r="C321" s="186"/>
      <c r="D321" s="161" t="s">
        <v>412</v>
      </c>
      <c r="E321" s="46" t="s">
        <v>69</v>
      </c>
      <c r="F321" s="17"/>
      <c r="G321" s="17"/>
      <c r="H321" s="17">
        <f t="shared" si="334"/>
        <v>0</v>
      </c>
      <c r="I321" s="17"/>
      <c r="J321" s="17"/>
      <c r="K321" s="17">
        <f t="shared" si="335"/>
        <v>0</v>
      </c>
      <c r="L321" s="17">
        <f t="shared" si="292"/>
        <v>0</v>
      </c>
      <c r="M321" s="16">
        <f t="shared" si="293"/>
        <v>0</v>
      </c>
      <c r="N321" s="77">
        <f t="shared" si="304"/>
        <v>0</v>
      </c>
      <c r="O321" s="83">
        <f t="shared" si="294"/>
        <v>0</v>
      </c>
      <c r="P321" s="16">
        <f t="shared" si="295"/>
        <v>0</v>
      </c>
      <c r="Q321" s="106">
        <f t="shared" si="296"/>
        <v>0</v>
      </c>
      <c r="R321" s="71"/>
      <c r="S321" s="99"/>
      <c r="T321" s="113">
        <f t="shared" si="336"/>
        <v>0</v>
      </c>
      <c r="U321" s="84">
        <f t="shared" si="337"/>
        <v>0</v>
      </c>
      <c r="V321" s="122">
        <f t="shared" si="338"/>
        <v>0</v>
      </c>
      <c r="W321" s="71"/>
      <c r="X321" s="99"/>
    </row>
    <row r="322" spans="2:24" x14ac:dyDescent="0.3">
      <c r="B322" s="190"/>
      <c r="C322" s="186"/>
      <c r="D322" s="161" t="s">
        <v>413</v>
      </c>
      <c r="E322" s="46" t="s">
        <v>71</v>
      </c>
      <c r="F322" s="17"/>
      <c r="G322" s="17"/>
      <c r="H322" s="17">
        <f t="shared" si="334"/>
        <v>0</v>
      </c>
      <c r="I322" s="17"/>
      <c r="J322" s="17"/>
      <c r="K322" s="17">
        <f t="shared" si="335"/>
        <v>0</v>
      </c>
      <c r="L322" s="17">
        <f t="shared" si="292"/>
        <v>0</v>
      </c>
      <c r="M322" s="16">
        <f t="shared" si="293"/>
        <v>0</v>
      </c>
      <c r="N322" s="77">
        <f t="shared" si="304"/>
        <v>0</v>
      </c>
      <c r="O322" s="83">
        <f t="shared" si="294"/>
        <v>0</v>
      </c>
      <c r="P322" s="16">
        <f t="shared" si="295"/>
        <v>0</v>
      </c>
      <c r="Q322" s="106">
        <f t="shared" si="296"/>
        <v>0</v>
      </c>
      <c r="R322" s="71"/>
      <c r="S322" s="99"/>
      <c r="T322" s="113">
        <f t="shared" si="336"/>
        <v>0</v>
      </c>
      <c r="U322" s="84">
        <f t="shared" si="337"/>
        <v>0</v>
      </c>
      <c r="V322" s="122">
        <f t="shared" si="338"/>
        <v>0</v>
      </c>
      <c r="W322" s="71"/>
      <c r="X322" s="99"/>
    </row>
    <row r="323" spans="2:24" x14ac:dyDescent="0.3">
      <c r="B323" s="190"/>
      <c r="C323" s="186"/>
      <c r="D323" s="161" t="s">
        <v>414</v>
      </c>
      <c r="E323" s="46" t="s">
        <v>32</v>
      </c>
      <c r="F323" s="17"/>
      <c r="G323" s="17"/>
      <c r="H323" s="17">
        <f t="shared" si="334"/>
        <v>0</v>
      </c>
      <c r="I323" s="17"/>
      <c r="J323" s="17"/>
      <c r="K323" s="17">
        <f t="shared" si="335"/>
        <v>0</v>
      </c>
      <c r="L323" s="17">
        <f t="shared" si="292"/>
        <v>0</v>
      </c>
      <c r="M323" s="16">
        <f t="shared" si="293"/>
        <v>0</v>
      </c>
      <c r="N323" s="77">
        <f t="shared" si="304"/>
        <v>0</v>
      </c>
      <c r="O323" s="83">
        <f t="shared" si="294"/>
        <v>0</v>
      </c>
      <c r="P323" s="16">
        <f t="shared" si="295"/>
        <v>0</v>
      </c>
      <c r="Q323" s="106">
        <f t="shared" si="296"/>
        <v>0</v>
      </c>
      <c r="R323" s="71"/>
      <c r="S323" s="99"/>
      <c r="T323" s="113">
        <f t="shared" si="336"/>
        <v>0</v>
      </c>
      <c r="U323" s="84">
        <f t="shared" si="337"/>
        <v>0</v>
      </c>
      <c r="V323" s="122">
        <f t="shared" si="338"/>
        <v>0</v>
      </c>
      <c r="W323" s="71"/>
      <c r="X323" s="99"/>
    </row>
    <row r="324" spans="2:24" x14ac:dyDescent="0.3">
      <c r="B324" s="190"/>
      <c r="C324" s="186"/>
      <c r="D324" s="163" t="s">
        <v>415</v>
      </c>
      <c r="E324" s="25" t="s">
        <v>323</v>
      </c>
      <c r="F324" s="54">
        <f t="shared" ref="F324:G324" si="339">SUM(F325:F330)</f>
        <v>0</v>
      </c>
      <c r="G324" s="54">
        <f t="shared" si="339"/>
        <v>0</v>
      </c>
      <c r="H324" s="54">
        <f>SUM(H325:H330)</f>
        <v>0</v>
      </c>
      <c r="I324" s="54">
        <f t="shared" ref="I324:J324" si="340">SUM(I325:I330)</f>
        <v>0</v>
      </c>
      <c r="J324" s="54">
        <f t="shared" si="340"/>
        <v>0</v>
      </c>
      <c r="K324" s="54">
        <f>SUM(K325:K330)</f>
        <v>0</v>
      </c>
      <c r="L324" s="54">
        <f t="shared" si="292"/>
        <v>0</v>
      </c>
      <c r="M324" s="55">
        <f t="shared" si="293"/>
        <v>0</v>
      </c>
      <c r="N324" s="78">
        <f t="shared" si="304"/>
        <v>0</v>
      </c>
      <c r="O324" s="85">
        <f t="shared" si="294"/>
        <v>0</v>
      </c>
      <c r="P324" s="55">
        <f t="shared" si="295"/>
        <v>0</v>
      </c>
      <c r="Q324" s="107">
        <f t="shared" si="296"/>
        <v>0</v>
      </c>
      <c r="R324" s="71"/>
      <c r="S324" s="100"/>
      <c r="T324" s="114">
        <f>SUM(T325:T330)</f>
        <v>0</v>
      </c>
      <c r="U324" s="86">
        <f>SUM(U325:U330)</f>
        <v>0</v>
      </c>
      <c r="V324" s="86">
        <f>SUM(V325:V330)</f>
        <v>0</v>
      </c>
      <c r="W324" s="71"/>
      <c r="X324" s="100">
        <f>SUM(X325:X330)</f>
        <v>0</v>
      </c>
    </row>
    <row r="325" spans="2:24" x14ac:dyDescent="0.3">
      <c r="B325" s="190"/>
      <c r="C325" s="186"/>
      <c r="D325" s="161" t="s">
        <v>416</v>
      </c>
      <c r="E325" s="46" t="s">
        <v>63</v>
      </c>
      <c r="F325" s="17"/>
      <c r="G325" s="17"/>
      <c r="H325" s="17">
        <f t="shared" ref="H325:H330" si="341">+F325+G325</f>
        <v>0</v>
      </c>
      <c r="I325" s="17"/>
      <c r="J325" s="17"/>
      <c r="K325" s="17">
        <f t="shared" ref="K325:K330" si="342">+I325+J325</f>
        <v>0</v>
      </c>
      <c r="L325" s="17">
        <f t="shared" si="292"/>
        <v>0</v>
      </c>
      <c r="M325" s="16">
        <f t="shared" si="293"/>
        <v>0</v>
      </c>
      <c r="N325" s="77">
        <f t="shared" si="304"/>
        <v>0</v>
      </c>
      <c r="O325" s="83">
        <f t="shared" si="294"/>
        <v>0</v>
      </c>
      <c r="P325" s="16">
        <f t="shared" si="295"/>
        <v>0</v>
      </c>
      <c r="Q325" s="106">
        <f t="shared" si="296"/>
        <v>0</v>
      </c>
      <c r="R325" s="71"/>
      <c r="S325" s="99"/>
      <c r="T325" s="113">
        <f t="shared" ref="T325:T330" si="343">+L325</f>
        <v>0</v>
      </c>
      <c r="U325" s="84">
        <f t="shared" ref="U325:U330" si="344">+O325</f>
        <v>0</v>
      </c>
      <c r="V325" s="122">
        <f t="shared" ref="V325:V330" si="345">+T325+U325</f>
        <v>0</v>
      </c>
      <c r="W325" s="71"/>
      <c r="X325" s="99"/>
    </row>
    <row r="326" spans="2:24" x14ac:dyDescent="0.3">
      <c r="B326" s="190"/>
      <c r="C326" s="186"/>
      <c r="D326" s="161" t="s">
        <v>417</v>
      </c>
      <c r="E326" s="46" t="s">
        <v>65</v>
      </c>
      <c r="F326" s="17"/>
      <c r="G326" s="17"/>
      <c r="H326" s="17">
        <f t="shared" si="341"/>
        <v>0</v>
      </c>
      <c r="I326" s="17"/>
      <c r="J326" s="17"/>
      <c r="K326" s="17">
        <f t="shared" si="342"/>
        <v>0</v>
      </c>
      <c r="L326" s="17">
        <f t="shared" si="292"/>
        <v>0</v>
      </c>
      <c r="M326" s="16">
        <f t="shared" si="293"/>
        <v>0</v>
      </c>
      <c r="N326" s="77">
        <f t="shared" si="304"/>
        <v>0</v>
      </c>
      <c r="O326" s="83">
        <f t="shared" si="294"/>
        <v>0</v>
      </c>
      <c r="P326" s="16">
        <f t="shared" si="295"/>
        <v>0</v>
      </c>
      <c r="Q326" s="106">
        <f t="shared" si="296"/>
        <v>0</v>
      </c>
      <c r="R326" s="71"/>
      <c r="S326" s="99"/>
      <c r="T326" s="113">
        <f t="shared" si="343"/>
        <v>0</v>
      </c>
      <c r="U326" s="84">
        <f t="shared" si="344"/>
        <v>0</v>
      </c>
      <c r="V326" s="122">
        <f t="shared" si="345"/>
        <v>0</v>
      </c>
      <c r="W326" s="71"/>
      <c r="X326" s="99"/>
    </row>
    <row r="327" spans="2:24" x14ac:dyDescent="0.3">
      <c r="B327" s="190"/>
      <c r="C327" s="186"/>
      <c r="D327" s="161" t="s">
        <v>418</v>
      </c>
      <c r="E327" s="46" t="s">
        <v>67</v>
      </c>
      <c r="F327" s="17"/>
      <c r="G327" s="17"/>
      <c r="H327" s="17">
        <f t="shared" si="341"/>
        <v>0</v>
      </c>
      <c r="I327" s="17"/>
      <c r="J327" s="17"/>
      <c r="K327" s="17">
        <f t="shared" si="342"/>
        <v>0</v>
      </c>
      <c r="L327" s="17">
        <f t="shared" si="292"/>
        <v>0</v>
      </c>
      <c r="M327" s="16">
        <f t="shared" si="293"/>
        <v>0</v>
      </c>
      <c r="N327" s="77">
        <f t="shared" si="304"/>
        <v>0</v>
      </c>
      <c r="O327" s="83">
        <f t="shared" si="294"/>
        <v>0</v>
      </c>
      <c r="P327" s="16">
        <f t="shared" si="295"/>
        <v>0</v>
      </c>
      <c r="Q327" s="106">
        <f t="shared" si="296"/>
        <v>0</v>
      </c>
      <c r="R327" s="71"/>
      <c r="S327" s="99"/>
      <c r="T327" s="113">
        <f t="shared" si="343"/>
        <v>0</v>
      </c>
      <c r="U327" s="84">
        <f t="shared" si="344"/>
        <v>0</v>
      </c>
      <c r="V327" s="122">
        <f t="shared" si="345"/>
        <v>0</v>
      </c>
      <c r="W327" s="71"/>
      <c r="X327" s="99"/>
    </row>
    <row r="328" spans="2:24" x14ac:dyDescent="0.3">
      <c r="B328" s="190"/>
      <c r="C328" s="186"/>
      <c r="D328" s="161" t="s">
        <v>419</v>
      </c>
      <c r="E328" s="46" t="s">
        <v>69</v>
      </c>
      <c r="F328" s="17"/>
      <c r="G328" s="17"/>
      <c r="H328" s="17">
        <f t="shared" si="341"/>
        <v>0</v>
      </c>
      <c r="I328" s="17"/>
      <c r="J328" s="17"/>
      <c r="K328" s="17">
        <f t="shared" si="342"/>
        <v>0</v>
      </c>
      <c r="L328" s="17">
        <f t="shared" si="292"/>
        <v>0</v>
      </c>
      <c r="M328" s="16">
        <f t="shared" si="293"/>
        <v>0</v>
      </c>
      <c r="N328" s="77">
        <f t="shared" si="304"/>
        <v>0</v>
      </c>
      <c r="O328" s="83">
        <f t="shared" si="294"/>
        <v>0</v>
      </c>
      <c r="P328" s="16">
        <f t="shared" si="295"/>
        <v>0</v>
      </c>
      <c r="Q328" s="106">
        <f t="shared" si="296"/>
        <v>0</v>
      </c>
      <c r="R328" s="71"/>
      <c r="S328" s="99"/>
      <c r="T328" s="113">
        <f t="shared" si="343"/>
        <v>0</v>
      </c>
      <c r="U328" s="84">
        <f t="shared" si="344"/>
        <v>0</v>
      </c>
      <c r="V328" s="122">
        <f t="shared" si="345"/>
        <v>0</v>
      </c>
      <c r="W328" s="71"/>
      <c r="X328" s="99"/>
    </row>
    <row r="329" spans="2:24" x14ac:dyDescent="0.3">
      <c r="B329" s="190"/>
      <c r="C329" s="186"/>
      <c r="D329" s="161" t="s">
        <v>420</v>
      </c>
      <c r="E329" s="46" t="s">
        <v>71</v>
      </c>
      <c r="F329" s="17"/>
      <c r="G329" s="17"/>
      <c r="H329" s="17">
        <f t="shared" si="341"/>
        <v>0</v>
      </c>
      <c r="I329" s="17"/>
      <c r="J329" s="17"/>
      <c r="K329" s="17">
        <f t="shared" si="342"/>
        <v>0</v>
      </c>
      <c r="L329" s="17">
        <f t="shared" si="292"/>
        <v>0</v>
      </c>
      <c r="M329" s="16">
        <f t="shared" si="293"/>
        <v>0</v>
      </c>
      <c r="N329" s="77">
        <f t="shared" si="304"/>
        <v>0</v>
      </c>
      <c r="O329" s="83">
        <f t="shared" si="294"/>
        <v>0</v>
      </c>
      <c r="P329" s="16">
        <f t="shared" si="295"/>
        <v>0</v>
      </c>
      <c r="Q329" s="106">
        <f t="shared" si="296"/>
        <v>0</v>
      </c>
      <c r="R329" s="71"/>
      <c r="S329" s="99"/>
      <c r="T329" s="113">
        <f t="shared" si="343"/>
        <v>0</v>
      </c>
      <c r="U329" s="84">
        <f t="shared" si="344"/>
        <v>0</v>
      </c>
      <c r="V329" s="122">
        <f t="shared" si="345"/>
        <v>0</v>
      </c>
      <c r="W329" s="71"/>
      <c r="X329" s="99"/>
    </row>
    <row r="330" spans="2:24" x14ac:dyDescent="0.3">
      <c r="B330" s="190"/>
      <c r="C330" s="186"/>
      <c r="D330" s="161" t="s">
        <v>421</v>
      </c>
      <c r="E330" s="46" t="s">
        <v>32</v>
      </c>
      <c r="F330" s="17"/>
      <c r="G330" s="17"/>
      <c r="H330" s="17">
        <f t="shared" si="341"/>
        <v>0</v>
      </c>
      <c r="I330" s="17"/>
      <c r="J330" s="17"/>
      <c r="K330" s="17">
        <f t="shared" si="342"/>
        <v>0</v>
      </c>
      <c r="L330" s="17">
        <f t="shared" si="292"/>
        <v>0</v>
      </c>
      <c r="M330" s="16">
        <f t="shared" si="293"/>
        <v>0</v>
      </c>
      <c r="N330" s="77">
        <f t="shared" si="304"/>
        <v>0</v>
      </c>
      <c r="O330" s="83">
        <f t="shared" si="294"/>
        <v>0</v>
      </c>
      <c r="P330" s="16">
        <f t="shared" si="295"/>
        <v>0</v>
      </c>
      <c r="Q330" s="106">
        <f t="shared" si="296"/>
        <v>0</v>
      </c>
      <c r="R330" s="71"/>
      <c r="S330" s="99"/>
      <c r="T330" s="113">
        <f t="shared" si="343"/>
        <v>0</v>
      </c>
      <c r="U330" s="84">
        <f t="shared" si="344"/>
        <v>0</v>
      </c>
      <c r="V330" s="122">
        <f t="shared" si="345"/>
        <v>0</v>
      </c>
      <c r="W330" s="71"/>
      <c r="X330" s="99"/>
    </row>
    <row r="331" spans="2:24" ht="22.8" x14ac:dyDescent="0.3">
      <c r="B331" s="190"/>
      <c r="C331" s="186"/>
      <c r="D331" s="163" t="s">
        <v>422</v>
      </c>
      <c r="E331" s="25" t="s">
        <v>331</v>
      </c>
      <c r="F331" s="54">
        <f t="shared" ref="F331:G331" si="346">SUM(F332:F337)</f>
        <v>0</v>
      </c>
      <c r="G331" s="54">
        <f t="shared" si="346"/>
        <v>0</v>
      </c>
      <c r="H331" s="54">
        <f>SUM(H332:H337)</f>
        <v>0</v>
      </c>
      <c r="I331" s="54">
        <f t="shared" ref="I331:J331" si="347">SUM(I332:I337)</f>
        <v>0</v>
      </c>
      <c r="J331" s="54">
        <f t="shared" si="347"/>
        <v>0</v>
      </c>
      <c r="K331" s="54">
        <f>SUM(K332:K337)</f>
        <v>0</v>
      </c>
      <c r="L331" s="54">
        <f t="shared" si="292"/>
        <v>0</v>
      </c>
      <c r="M331" s="55">
        <f t="shared" si="293"/>
        <v>0</v>
      </c>
      <c r="N331" s="78">
        <f t="shared" si="304"/>
        <v>0</v>
      </c>
      <c r="O331" s="85">
        <f t="shared" si="294"/>
        <v>0</v>
      </c>
      <c r="P331" s="55">
        <f t="shared" si="295"/>
        <v>0</v>
      </c>
      <c r="Q331" s="107">
        <f t="shared" si="296"/>
        <v>0</v>
      </c>
      <c r="R331" s="71"/>
      <c r="S331" s="100"/>
      <c r="T331" s="114">
        <f>SUM(T332:T337)</f>
        <v>0</v>
      </c>
      <c r="U331" s="86">
        <f>SUM(U332:U337)</f>
        <v>0</v>
      </c>
      <c r="V331" s="86">
        <f>SUM(V332:V337)</f>
        <v>0</v>
      </c>
      <c r="W331" s="71"/>
      <c r="X331" s="100">
        <f>SUM(X332:X337)</f>
        <v>0</v>
      </c>
    </row>
    <row r="332" spans="2:24" x14ac:dyDescent="0.3">
      <c r="B332" s="190"/>
      <c r="C332" s="186"/>
      <c r="D332" s="161" t="s">
        <v>423</v>
      </c>
      <c r="E332" s="46" t="s">
        <v>63</v>
      </c>
      <c r="F332" s="17"/>
      <c r="G332" s="17"/>
      <c r="H332" s="17">
        <f t="shared" ref="H332:H337" si="348">+F332+G332</f>
        <v>0</v>
      </c>
      <c r="I332" s="17"/>
      <c r="J332" s="17"/>
      <c r="K332" s="17">
        <f t="shared" ref="K332:K337" si="349">+I332+J332</f>
        <v>0</v>
      </c>
      <c r="L332" s="17">
        <f t="shared" si="292"/>
        <v>0</v>
      </c>
      <c r="M332" s="16">
        <f t="shared" si="293"/>
        <v>0</v>
      </c>
      <c r="N332" s="77">
        <f t="shared" si="304"/>
        <v>0</v>
      </c>
      <c r="O332" s="83">
        <f t="shared" si="294"/>
        <v>0</v>
      </c>
      <c r="P332" s="16">
        <f t="shared" si="295"/>
        <v>0</v>
      </c>
      <c r="Q332" s="106">
        <f t="shared" si="296"/>
        <v>0</v>
      </c>
      <c r="R332" s="71"/>
      <c r="S332" s="99"/>
      <c r="T332" s="113">
        <f t="shared" ref="T332:T337" si="350">+L332</f>
        <v>0</v>
      </c>
      <c r="U332" s="84">
        <f t="shared" ref="U332:U337" si="351">+O332</f>
        <v>0</v>
      </c>
      <c r="V332" s="122">
        <f t="shared" ref="V332:V337" si="352">+T332+U332</f>
        <v>0</v>
      </c>
      <c r="W332" s="71"/>
      <c r="X332" s="99"/>
    </row>
    <row r="333" spans="2:24" x14ac:dyDescent="0.3">
      <c r="B333" s="190"/>
      <c r="C333" s="186"/>
      <c r="D333" s="161" t="s">
        <v>424</v>
      </c>
      <c r="E333" s="46" t="s">
        <v>65</v>
      </c>
      <c r="F333" s="17"/>
      <c r="G333" s="17"/>
      <c r="H333" s="17">
        <f t="shared" si="348"/>
        <v>0</v>
      </c>
      <c r="I333" s="17"/>
      <c r="J333" s="17"/>
      <c r="K333" s="17">
        <f t="shared" si="349"/>
        <v>0</v>
      </c>
      <c r="L333" s="17">
        <f t="shared" si="292"/>
        <v>0</v>
      </c>
      <c r="M333" s="16">
        <f t="shared" si="293"/>
        <v>0</v>
      </c>
      <c r="N333" s="77">
        <f t="shared" si="304"/>
        <v>0</v>
      </c>
      <c r="O333" s="83">
        <f t="shared" si="294"/>
        <v>0</v>
      </c>
      <c r="P333" s="16">
        <f t="shared" si="295"/>
        <v>0</v>
      </c>
      <c r="Q333" s="106">
        <f t="shared" si="296"/>
        <v>0</v>
      </c>
      <c r="R333" s="71"/>
      <c r="S333" s="99"/>
      <c r="T333" s="113">
        <f t="shared" si="350"/>
        <v>0</v>
      </c>
      <c r="U333" s="84">
        <f t="shared" si="351"/>
        <v>0</v>
      </c>
      <c r="V333" s="122">
        <f t="shared" si="352"/>
        <v>0</v>
      </c>
      <c r="W333" s="71"/>
      <c r="X333" s="99"/>
    </row>
    <row r="334" spans="2:24" x14ac:dyDescent="0.3">
      <c r="B334" s="190"/>
      <c r="C334" s="186"/>
      <c r="D334" s="161" t="s">
        <v>425</v>
      </c>
      <c r="E334" s="46" t="s">
        <v>67</v>
      </c>
      <c r="F334" s="17"/>
      <c r="G334" s="17"/>
      <c r="H334" s="17">
        <f t="shared" si="348"/>
        <v>0</v>
      </c>
      <c r="I334" s="17"/>
      <c r="J334" s="17"/>
      <c r="K334" s="17">
        <f t="shared" si="349"/>
        <v>0</v>
      </c>
      <c r="L334" s="17">
        <f t="shared" si="292"/>
        <v>0</v>
      </c>
      <c r="M334" s="16">
        <f t="shared" si="293"/>
        <v>0</v>
      </c>
      <c r="N334" s="77">
        <f t="shared" si="304"/>
        <v>0</v>
      </c>
      <c r="O334" s="83">
        <f t="shared" si="294"/>
        <v>0</v>
      </c>
      <c r="P334" s="16">
        <f t="shared" si="295"/>
        <v>0</v>
      </c>
      <c r="Q334" s="106">
        <f t="shared" si="296"/>
        <v>0</v>
      </c>
      <c r="R334" s="71"/>
      <c r="S334" s="99"/>
      <c r="T334" s="113">
        <f t="shared" si="350"/>
        <v>0</v>
      </c>
      <c r="U334" s="84">
        <f t="shared" si="351"/>
        <v>0</v>
      </c>
      <c r="V334" s="122">
        <f t="shared" si="352"/>
        <v>0</v>
      </c>
      <c r="W334" s="71"/>
      <c r="X334" s="99"/>
    </row>
    <row r="335" spans="2:24" x14ac:dyDescent="0.3">
      <c r="B335" s="190"/>
      <c r="C335" s="186"/>
      <c r="D335" s="161" t="s">
        <v>426</v>
      </c>
      <c r="E335" s="46" t="s">
        <v>69</v>
      </c>
      <c r="F335" s="17"/>
      <c r="G335" s="17"/>
      <c r="H335" s="17">
        <f t="shared" si="348"/>
        <v>0</v>
      </c>
      <c r="I335" s="17"/>
      <c r="J335" s="17"/>
      <c r="K335" s="17">
        <f t="shared" si="349"/>
        <v>0</v>
      </c>
      <c r="L335" s="17">
        <f t="shared" si="292"/>
        <v>0</v>
      </c>
      <c r="M335" s="16">
        <f t="shared" si="293"/>
        <v>0</v>
      </c>
      <c r="N335" s="77">
        <f t="shared" si="304"/>
        <v>0</v>
      </c>
      <c r="O335" s="83">
        <f t="shared" si="294"/>
        <v>0</v>
      </c>
      <c r="P335" s="16">
        <f t="shared" si="295"/>
        <v>0</v>
      </c>
      <c r="Q335" s="106">
        <f t="shared" si="296"/>
        <v>0</v>
      </c>
      <c r="R335" s="71"/>
      <c r="S335" s="99"/>
      <c r="T335" s="113">
        <f t="shared" si="350"/>
        <v>0</v>
      </c>
      <c r="U335" s="84">
        <f t="shared" si="351"/>
        <v>0</v>
      </c>
      <c r="V335" s="122">
        <f t="shared" si="352"/>
        <v>0</v>
      </c>
      <c r="W335" s="71"/>
      <c r="X335" s="99"/>
    </row>
    <row r="336" spans="2:24" x14ac:dyDescent="0.3">
      <c r="B336" s="190"/>
      <c r="C336" s="186"/>
      <c r="D336" s="161" t="s">
        <v>427</v>
      </c>
      <c r="E336" s="46" t="s">
        <v>71</v>
      </c>
      <c r="F336" s="17"/>
      <c r="G336" s="17"/>
      <c r="H336" s="17">
        <f t="shared" si="348"/>
        <v>0</v>
      </c>
      <c r="I336" s="17"/>
      <c r="J336" s="17"/>
      <c r="K336" s="17">
        <f t="shared" si="349"/>
        <v>0</v>
      </c>
      <c r="L336" s="17">
        <f t="shared" si="292"/>
        <v>0</v>
      </c>
      <c r="M336" s="16">
        <f t="shared" si="293"/>
        <v>0</v>
      </c>
      <c r="N336" s="77">
        <f t="shared" si="304"/>
        <v>0</v>
      </c>
      <c r="O336" s="83">
        <f t="shared" si="294"/>
        <v>0</v>
      </c>
      <c r="P336" s="16">
        <f t="shared" si="295"/>
        <v>0</v>
      </c>
      <c r="Q336" s="106">
        <f t="shared" si="296"/>
        <v>0</v>
      </c>
      <c r="R336" s="71"/>
      <c r="S336" s="99"/>
      <c r="T336" s="113">
        <f t="shared" si="350"/>
        <v>0</v>
      </c>
      <c r="U336" s="84">
        <f t="shared" si="351"/>
        <v>0</v>
      </c>
      <c r="V336" s="122">
        <f t="shared" si="352"/>
        <v>0</v>
      </c>
      <c r="W336" s="71"/>
      <c r="X336" s="99"/>
    </row>
    <row r="337" spans="2:24" x14ac:dyDescent="0.3">
      <c r="B337" s="190"/>
      <c r="C337" s="186"/>
      <c r="D337" s="161" t="s">
        <v>428</v>
      </c>
      <c r="E337" s="46" t="s">
        <v>32</v>
      </c>
      <c r="F337" s="17"/>
      <c r="G337" s="17"/>
      <c r="H337" s="17">
        <f t="shared" si="348"/>
        <v>0</v>
      </c>
      <c r="I337" s="17"/>
      <c r="J337" s="17"/>
      <c r="K337" s="17">
        <f t="shared" si="349"/>
        <v>0</v>
      </c>
      <c r="L337" s="17">
        <f t="shared" si="292"/>
        <v>0</v>
      </c>
      <c r="M337" s="16">
        <f t="shared" si="293"/>
        <v>0</v>
      </c>
      <c r="N337" s="77">
        <f t="shared" si="304"/>
        <v>0</v>
      </c>
      <c r="O337" s="83">
        <f t="shared" si="294"/>
        <v>0</v>
      </c>
      <c r="P337" s="16">
        <f t="shared" si="295"/>
        <v>0</v>
      </c>
      <c r="Q337" s="106">
        <f t="shared" si="296"/>
        <v>0</v>
      </c>
      <c r="R337" s="71"/>
      <c r="S337" s="99"/>
      <c r="T337" s="113">
        <f t="shared" si="350"/>
        <v>0</v>
      </c>
      <c r="U337" s="84">
        <f t="shared" si="351"/>
        <v>0</v>
      </c>
      <c r="V337" s="122">
        <f t="shared" si="352"/>
        <v>0</v>
      </c>
      <c r="W337" s="71"/>
      <c r="X337" s="99"/>
    </row>
    <row r="338" spans="2:24" x14ac:dyDescent="0.3">
      <c r="B338" s="190"/>
      <c r="C338" s="186"/>
      <c r="D338" s="163" t="s">
        <v>429</v>
      </c>
      <c r="E338" s="25" t="s">
        <v>339</v>
      </c>
      <c r="F338" s="54">
        <f t="shared" ref="F338:G338" si="353">SUM(F339:F344)</f>
        <v>0</v>
      </c>
      <c r="G338" s="54">
        <f t="shared" si="353"/>
        <v>0</v>
      </c>
      <c r="H338" s="54">
        <f>SUM(H339:H344)</f>
        <v>0</v>
      </c>
      <c r="I338" s="54">
        <f t="shared" ref="I338:J338" si="354">SUM(I339:I344)</f>
        <v>0</v>
      </c>
      <c r="J338" s="54">
        <f t="shared" si="354"/>
        <v>0</v>
      </c>
      <c r="K338" s="54">
        <f>SUM(K339:K344)</f>
        <v>0</v>
      </c>
      <c r="L338" s="54">
        <f t="shared" si="292"/>
        <v>0</v>
      </c>
      <c r="M338" s="55">
        <f t="shared" si="293"/>
        <v>0</v>
      </c>
      <c r="N338" s="78">
        <f t="shared" si="304"/>
        <v>0</v>
      </c>
      <c r="O338" s="85">
        <f t="shared" si="294"/>
        <v>0</v>
      </c>
      <c r="P338" s="55">
        <f t="shared" si="295"/>
        <v>0</v>
      </c>
      <c r="Q338" s="107">
        <f t="shared" si="296"/>
        <v>0</v>
      </c>
      <c r="R338" s="71"/>
      <c r="S338" s="100"/>
      <c r="T338" s="114">
        <f>SUM(T339:T344)</f>
        <v>0</v>
      </c>
      <c r="U338" s="86">
        <f>SUM(U339:U344)</f>
        <v>0</v>
      </c>
      <c r="V338" s="86">
        <f>SUM(V339:V344)</f>
        <v>0</v>
      </c>
      <c r="W338" s="71"/>
      <c r="X338" s="100">
        <f>SUM(X339:X344)</f>
        <v>0</v>
      </c>
    </row>
    <row r="339" spans="2:24" x14ac:dyDescent="0.3">
      <c r="B339" s="190"/>
      <c r="C339" s="186"/>
      <c r="D339" s="161" t="s">
        <v>430</v>
      </c>
      <c r="E339" s="46" t="s">
        <v>63</v>
      </c>
      <c r="F339" s="17"/>
      <c r="G339" s="17"/>
      <c r="H339" s="17">
        <f t="shared" ref="H339:H344" si="355">+F339+G339</f>
        <v>0</v>
      </c>
      <c r="I339" s="17"/>
      <c r="J339" s="17"/>
      <c r="K339" s="17">
        <f t="shared" ref="K339:K344" si="356">+I339+J339</f>
        <v>0</v>
      </c>
      <c r="L339" s="17">
        <f t="shared" si="292"/>
        <v>0</v>
      </c>
      <c r="M339" s="16">
        <f t="shared" si="293"/>
        <v>0</v>
      </c>
      <c r="N339" s="77">
        <f t="shared" si="304"/>
        <v>0</v>
      </c>
      <c r="O339" s="83">
        <f t="shared" si="294"/>
        <v>0</v>
      </c>
      <c r="P339" s="16">
        <f t="shared" si="295"/>
        <v>0</v>
      </c>
      <c r="Q339" s="106">
        <f t="shared" si="296"/>
        <v>0</v>
      </c>
      <c r="R339" s="71"/>
      <c r="S339" s="99"/>
      <c r="T339" s="113">
        <f>+L339</f>
        <v>0</v>
      </c>
      <c r="U339" s="84">
        <f>+M339</f>
        <v>0</v>
      </c>
      <c r="V339" s="122">
        <f t="shared" ref="V339:V344" si="357">+T339+U339</f>
        <v>0</v>
      </c>
      <c r="W339" s="71"/>
      <c r="X339" s="99"/>
    </row>
    <row r="340" spans="2:24" x14ac:dyDescent="0.3">
      <c r="B340" s="190"/>
      <c r="C340" s="186"/>
      <c r="D340" s="161" t="s">
        <v>431</v>
      </c>
      <c r="E340" s="46" t="s">
        <v>65</v>
      </c>
      <c r="F340" s="17"/>
      <c r="G340" s="17"/>
      <c r="H340" s="17">
        <f t="shared" si="355"/>
        <v>0</v>
      </c>
      <c r="I340" s="17"/>
      <c r="J340" s="17"/>
      <c r="K340" s="17">
        <f t="shared" si="356"/>
        <v>0</v>
      </c>
      <c r="L340" s="17">
        <f t="shared" ref="L340:L367" si="358">+F340-I340</f>
        <v>0</v>
      </c>
      <c r="M340" s="16">
        <f t="shared" ref="M340:M367" si="359">IF(ISERROR(IF(AND(F340&gt;1,I340=0),0%,IF(AND(F340=0,I340&gt;1),100%,I340/F340))),0,IF(AND(F340&gt;1,I340=0),0%,IF(AND(F340=0,I340&gt;1),100%,L340/F340)))</f>
        <v>0</v>
      </c>
      <c r="N340" s="77">
        <f t="shared" si="304"/>
        <v>0</v>
      </c>
      <c r="O340" s="83">
        <f t="shared" ref="O340:O367" si="360">+G340-J340</f>
        <v>0</v>
      </c>
      <c r="P340" s="16">
        <f t="shared" ref="P340:P367" si="361">IF(ISERROR(IF(AND(G340&gt;1,J340=0),0%,IF(AND(G340=0,J340&gt;1),100%,J340/G340))),0,IF(AND(G340&gt;1,J340=0),0%,IF(AND(G340=0,J340&gt;1),100%,O340/G340)))</f>
        <v>0</v>
      </c>
      <c r="Q340" s="106">
        <f t="shared" si="296"/>
        <v>0</v>
      </c>
      <c r="R340" s="71"/>
      <c r="S340" s="99"/>
      <c r="T340" s="113">
        <f t="shared" ref="T340:T344" si="362">+L340</f>
        <v>0</v>
      </c>
      <c r="U340" s="84">
        <f t="shared" ref="U340:U344" si="363">+O340</f>
        <v>0</v>
      </c>
      <c r="V340" s="122">
        <f t="shared" si="357"/>
        <v>0</v>
      </c>
      <c r="W340" s="71"/>
      <c r="X340" s="99"/>
    </row>
    <row r="341" spans="2:24" x14ac:dyDescent="0.3">
      <c r="B341" s="190"/>
      <c r="C341" s="186"/>
      <c r="D341" s="161" t="s">
        <v>432</v>
      </c>
      <c r="E341" s="46" t="s">
        <v>67</v>
      </c>
      <c r="F341" s="17"/>
      <c r="G341" s="17"/>
      <c r="H341" s="17">
        <f t="shared" si="355"/>
        <v>0</v>
      </c>
      <c r="I341" s="17"/>
      <c r="J341" s="17"/>
      <c r="K341" s="17">
        <f t="shared" si="356"/>
        <v>0</v>
      </c>
      <c r="L341" s="17">
        <f t="shared" si="358"/>
        <v>0</v>
      </c>
      <c r="M341" s="16">
        <f t="shared" si="359"/>
        <v>0</v>
      </c>
      <c r="N341" s="77">
        <f t="shared" si="304"/>
        <v>0</v>
      </c>
      <c r="O341" s="83">
        <f t="shared" si="360"/>
        <v>0</v>
      </c>
      <c r="P341" s="16">
        <f t="shared" si="361"/>
        <v>0</v>
      </c>
      <c r="Q341" s="106">
        <f t="shared" ref="Q341:Q367" si="364">+IF($O$368&lt;1,O341/-$O$368,O341/$O$368)</f>
        <v>0</v>
      </c>
      <c r="R341" s="71"/>
      <c r="S341" s="99"/>
      <c r="T341" s="113">
        <f t="shared" si="362"/>
        <v>0</v>
      </c>
      <c r="U341" s="84">
        <f t="shared" si="363"/>
        <v>0</v>
      </c>
      <c r="V341" s="122">
        <f t="shared" si="357"/>
        <v>0</v>
      </c>
      <c r="W341" s="71"/>
      <c r="X341" s="99"/>
    </row>
    <row r="342" spans="2:24" x14ac:dyDescent="0.3">
      <c r="B342" s="190"/>
      <c r="C342" s="186"/>
      <c r="D342" s="161" t="s">
        <v>433</v>
      </c>
      <c r="E342" s="46" t="s">
        <v>69</v>
      </c>
      <c r="F342" s="17"/>
      <c r="G342" s="17"/>
      <c r="H342" s="17">
        <f t="shared" si="355"/>
        <v>0</v>
      </c>
      <c r="I342" s="17"/>
      <c r="J342" s="17"/>
      <c r="K342" s="17">
        <f t="shared" si="356"/>
        <v>0</v>
      </c>
      <c r="L342" s="17">
        <f t="shared" si="358"/>
        <v>0</v>
      </c>
      <c r="M342" s="16">
        <f t="shared" si="359"/>
        <v>0</v>
      </c>
      <c r="N342" s="77">
        <f t="shared" si="304"/>
        <v>0</v>
      </c>
      <c r="O342" s="83">
        <f t="shared" si="360"/>
        <v>0</v>
      </c>
      <c r="P342" s="16">
        <f t="shared" si="361"/>
        <v>0</v>
      </c>
      <c r="Q342" s="106">
        <f t="shared" si="364"/>
        <v>0</v>
      </c>
      <c r="R342" s="71"/>
      <c r="S342" s="99"/>
      <c r="T342" s="113">
        <f t="shared" si="362"/>
        <v>0</v>
      </c>
      <c r="U342" s="84">
        <f t="shared" si="363"/>
        <v>0</v>
      </c>
      <c r="V342" s="122">
        <f t="shared" si="357"/>
        <v>0</v>
      </c>
      <c r="W342" s="71"/>
      <c r="X342" s="99"/>
    </row>
    <row r="343" spans="2:24" x14ac:dyDescent="0.3">
      <c r="B343" s="190"/>
      <c r="C343" s="186"/>
      <c r="D343" s="161" t="s">
        <v>434</v>
      </c>
      <c r="E343" s="46" t="s">
        <v>71</v>
      </c>
      <c r="F343" s="17"/>
      <c r="G343" s="17"/>
      <c r="H343" s="17">
        <f t="shared" si="355"/>
        <v>0</v>
      </c>
      <c r="I343" s="17"/>
      <c r="J343" s="17"/>
      <c r="K343" s="17">
        <f t="shared" si="356"/>
        <v>0</v>
      </c>
      <c r="L343" s="17">
        <f t="shared" si="358"/>
        <v>0</v>
      </c>
      <c r="M343" s="16">
        <f t="shared" si="359"/>
        <v>0</v>
      </c>
      <c r="N343" s="77">
        <f t="shared" si="304"/>
        <v>0</v>
      </c>
      <c r="O343" s="83">
        <f t="shared" si="360"/>
        <v>0</v>
      </c>
      <c r="P343" s="16">
        <f t="shared" si="361"/>
        <v>0</v>
      </c>
      <c r="Q343" s="106">
        <f t="shared" si="364"/>
        <v>0</v>
      </c>
      <c r="R343" s="71"/>
      <c r="S343" s="99"/>
      <c r="T343" s="113">
        <f t="shared" si="362"/>
        <v>0</v>
      </c>
      <c r="U343" s="84">
        <f t="shared" si="363"/>
        <v>0</v>
      </c>
      <c r="V343" s="122">
        <f t="shared" si="357"/>
        <v>0</v>
      </c>
      <c r="W343" s="71"/>
      <c r="X343" s="99"/>
    </row>
    <row r="344" spans="2:24" x14ac:dyDescent="0.3">
      <c r="B344" s="190"/>
      <c r="C344" s="186"/>
      <c r="D344" s="161" t="s">
        <v>435</v>
      </c>
      <c r="E344" s="46" t="s">
        <v>32</v>
      </c>
      <c r="F344" s="17"/>
      <c r="G344" s="17"/>
      <c r="H344" s="17">
        <f t="shared" si="355"/>
        <v>0</v>
      </c>
      <c r="I344" s="17"/>
      <c r="J344" s="17"/>
      <c r="K344" s="17">
        <f t="shared" si="356"/>
        <v>0</v>
      </c>
      <c r="L344" s="17">
        <f t="shared" si="358"/>
        <v>0</v>
      </c>
      <c r="M344" s="16">
        <f t="shared" si="359"/>
        <v>0</v>
      </c>
      <c r="N344" s="77">
        <f t="shared" si="304"/>
        <v>0</v>
      </c>
      <c r="O344" s="83">
        <f t="shared" si="360"/>
        <v>0</v>
      </c>
      <c r="P344" s="16">
        <f t="shared" si="361"/>
        <v>0</v>
      </c>
      <c r="Q344" s="106">
        <f t="shared" si="364"/>
        <v>0</v>
      </c>
      <c r="R344" s="71"/>
      <c r="S344" s="99"/>
      <c r="T344" s="113">
        <f t="shared" si="362"/>
        <v>0</v>
      </c>
      <c r="U344" s="84">
        <f t="shared" si="363"/>
        <v>0</v>
      </c>
      <c r="V344" s="122">
        <f t="shared" si="357"/>
        <v>0</v>
      </c>
      <c r="W344" s="71"/>
      <c r="X344" s="99"/>
    </row>
    <row r="345" spans="2:24" ht="18.600000000000001" customHeight="1" x14ac:dyDescent="0.3">
      <c r="B345" s="190"/>
      <c r="C345" s="186"/>
      <c r="D345" s="159" t="s">
        <v>436</v>
      </c>
      <c r="E345" s="67" t="s">
        <v>437</v>
      </c>
      <c r="F345" s="65">
        <f t="shared" ref="F345:G345" si="365">+F346+F353</f>
        <v>0</v>
      </c>
      <c r="G345" s="65">
        <f t="shared" si="365"/>
        <v>0</v>
      </c>
      <c r="H345" s="65">
        <f>+H346+H353</f>
        <v>0</v>
      </c>
      <c r="I345" s="65">
        <f t="shared" ref="I345:J345" si="366">+I346+I353</f>
        <v>0</v>
      </c>
      <c r="J345" s="65">
        <f t="shared" si="366"/>
        <v>0</v>
      </c>
      <c r="K345" s="65">
        <f>+K346+K353</f>
        <v>0</v>
      </c>
      <c r="L345" s="65">
        <f t="shared" si="358"/>
        <v>0</v>
      </c>
      <c r="M345" s="66">
        <f t="shared" si="359"/>
        <v>0</v>
      </c>
      <c r="N345" s="75">
        <f t="shared" si="304"/>
        <v>0</v>
      </c>
      <c r="O345" s="89">
        <f t="shared" si="360"/>
        <v>0</v>
      </c>
      <c r="P345" s="66">
        <f t="shared" si="361"/>
        <v>0</v>
      </c>
      <c r="Q345" s="104">
        <f t="shared" si="364"/>
        <v>0</v>
      </c>
      <c r="R345" s="71"/>
      <c r="S345" s="97"/>
      <c r="T345" s="116">
        <f>+T346+T353</f>
        <v>0</v>
      </c>
      <c r="U345" s="90">
        <f>+U346+U353</f>
        <v>0</v>
      </c>
      <c r="V345" s="90">
        <f>+V346+V353</f>
        <v>0</v>
      </c>
      <c r="W345" s="71"/>
      <c r="X345" s="97">
        <f>+X346+X353</f>
        <v>0</v>
      </c>
    </row>
    <row r="346" spans="2:24" x14ac:dyDescent="0.3">
      <c r="B346" s="190"/>
      <c r="C346" s="186"/>
      <c r="D346" s="160" t="s">
        <v>438</v>
      </c>
      <c r="E346" s="53" t="s">
        <v>439</v>
      </c>
      <c r="F346" s="51">
        <f t="shared" ref="F346:G346" si="367">SUM(F347:F352)</f>
        <v>0</v>
      </c>
      <c r="G346" s="51">
        <f t="shared" si="367"/>
        <v>0</v>
      </c>
      <c r="H346" s="51">
        <f>SUM(H347:H352)</f>
        <v>0</v>
      </c>
      <c r="I346" s="51">
        <f t="shared" ref="I346:J346" si="368">SUM(I347:I352)</f>
        <v>0</v>
      </c>
      <c r="J346" s="51">
        <f t="shared" si="368"/>
        <v>0</v>
      </c>
      <c r="K346" s="51">
        <f>SUM(K347:K352)</f>
        <v>0</v>
      </c>
      <c r="L346" s="51">
        <f t="shared" si="358"/>
        <v>0</v>
      </c>
      <c r="M346" s="52">
        <f t="shared" si="359"/>
        <v>0</v>
      </c>
      <c r="N346" s="76">
        <f t="shared" si="304"/>
        <v>0</v>
      </c>
      <c r="O346" s="81">
        <f t="shared" si="360"/>
        <v>0</v>
      </c>
      <c r="P346" s="52">
        <f t="shared" si="361"/>
        <v>0</v>
      </c>
      <c r="Q346" s="105">
        <f t="shared" si="364"/>
        <v>0</v>
      </c>
      <c r="R346" s="73"/>
      <c r="S346" s="98"/>
      <c r="T346" s="112">
        <f>SUM(T347:T352)</f>
        <v>0</v>
      </c>
      <c r="U346" s="82">
        <f>SUM(U347:U352)</f>
        <v>0</v>
      </c>
      <c r="V346" s="82">
        <f>SUM(V347:V352)</f>
        <v>0</v>
      </c>
      <c r="W346" s="73"/>
      <c r="X346" s="98">
        <f>SUM(X347:X352)</f>
        <v>0</v>
      </c>
    </row>
    <row r="347" spans="2:24" x14ac:dyDescent="0.3">
      <c r="B347" s="190"/>
      <c r="C347" s="186"/>
      <c r="D347" s="161" t="s">
        <v>440</v>
      </c>
      <c r="E347" s="46" t="s">
        <v>63</v>
      </c>
      <c r="F347" s="17"/>
      <c r="G347" s="17"/>
      <c r="H347" s="17">
        <f t="shared" ref="H347:H352" si="369">+F347+G347</f>
        <v>0</v>
      </c>
      <c r="I347" s="17"/>
      <c r="J347" s="17"/>
      <c r="K347" s="17">
        <f t="shared" ref="K347:K352" si="370">+I347+J347</f>
        <v>0</v>
      </c>
      <c r="L347" s="17">
        <f t="shared" si="358"/>
        <v>0</v>
      </c>
      <c r="M347" s="16">
        <f t="shared" si="359"/>
        <v>0</v>
      </c>
      <c r="N347" s="77">
        <f t="shared" ref="N347:N367" si="371">+IF($L$368&lt;1,L347/-$L$368,L347/$L$368)</f>
        <v>0</v>
      </c>
      <c r="O347" s="83">
        <f t="shared" si="360"/>
        <v>0</v>
      </c>
      <c r="P347" s="16">
        <f t="shared" si="361"/>
        <v>0</v>
      </c>
      <c r="Q347" s="106">
        <f t="shared" si="364"/>
        <v>0</v>
      </c>
      <c r="R347" s="71"/>
      <c r="S347" s="99"/>
      <c r="T347" s="113">
        <f t="shared" ref="T347:T352" si="372">+L347</f>
        <v>0</v>
      </c>
      <c r="U347" s="84">
        <f t="shared" ref="U347:U352" si="373">+O347</f>
        <v>0</v>
      </c>
      <c r="V347" s="122">
        <f t="shared" ref="V347:V352" si="374">+T347+U347</f>
        <v>0</v>
      </c>
      <c r="W347" s="71"/>
      <c r="X347" s="99"/>
    </row>
    <row r="348" spans="2:24" x14ac:dyDescent="0.3">
      <c r="B348" s="190"/>
      <c r="C348" s="186"/>
      <c r="D348" s="161" t="s">
        <v>441</v>
      </c>
      <c r="E348" s="46" t="s">
        <v>65</v>
      </c>
      <c r="F348" s="17"/>
      <c r="G348" s="17"/>
      <c r="H348" s="17">
        <f t="shared" si="369"/>
        <v>0</v>
      </c>
      <c r="I348" s="17"/>
      <c r="J348" s="17"/>
      <c r="K348" s="17">
        <f t="shared" si="370"/>
        <v>0</v>
      </c>
      <c r="L348" s="17">
        <f t="shared" si="358"/>
        <v>0</v>
      </c>
      <c r="M348" s="16">
        <f t="shared" si="359"/>
        <v>0</v>
      </c>
      <c r="N348" s="77">
        <f t="shared" si="371"/>
        <v>0</v>
      </c>
      <c r="O348" s="83">
        <f t="shared" si="360"/>
        <v>0</v>
      </c>
      <c r="P348" s="16">
        <f t="shared" si="361"/>
        <v>0</v>
      </c>
      <c r="Q348" s="106">
        <f t="shared" si="364"/>
        <v>0</v>
      </c>
      <c r="R348" s="71"/>
      <c r="S348" s="99"/>
      <c r="T348" s="113">
        <f t="shared" si="372"/>
        <v>0</v>
      </c>
      <c r="U348" s="84">
        <f t="shared" si="373"/>
        <v>0</v>
      </c>
      <c r="V348" s="122">
        <f t="shared" si="374"/>
        <v>0</v>
      </c>
      <c r="W348" s="71"/>
      <c r="X348" s="99"/>
    </row>
    <row r="349" spans="2:24" x14ac:dyDescent="0.3">
      <c r="B349" s="190"/>
      <c r="C349" s="186"/>
      <c r="D349" s="161" t="s">
        <v>442</v>
      </c>
      <c r="E349" s="46" t="s">
        <v>67</v>
      </c>
      <c r="F349" s="17"/>
      <c r="G349" s="17"/>
      <c r="H349" s="17">
        <f t="shared" si="369"/>
        <v>0</v>
      </c>
      <c r="I349" s="17"/>
      <c r="J349" s="17"/>
      <c r="K349" s="17">
        <f t="shared" si="370"/>
        <v>0</v>
      </c>
      <c r="L349" s="17">
        <f t="shared" si="358"/>
        <v>0</v>
      </c>
      <c r="M349" s="16">
        <f t="shared" si="359"/>
        <v>0</v>
      </c>
      <c r="N349" s="77">
        <f t="shared" si="371"/>
        <v>0</v>
      </c>
      <c r="O349" s="83">
        <f t="shared" si="360"/>
        <v>0</v>
      </c>
      <c r="P349" s="16">
        <f t="shared" si="361"/>
        <v>0</v>
      </c>
      <c r="Q349" s="106">
        <f t="shared" si="364"/>
        <v>0</v>
      </c>
      <c r="R349" s="71"/>
      <c r="S349" s="99"/>
      <c r="T349" s="113">
        <f t="shared" si="372"/>
        <v>0</v>
      </c>
      <c r="U349" s="84">
        <f t="shared" si="373"/>
        <v>0</v>
      </c>
      <c r="V349" s="122">
        <f t="shared" si="374"/>
        <v>0</v>
      </c>
      <c r="W349" s="71"/>
      <c r="X349" s="99"/>
    </row>
    <row r="350" spans="2:24" x14ac:dyDescent="0.3">
      <c r="B350" s="190"/>
      <c r="C350" s="186"/>
      <c r="D350" s="161" t="s">
        <v>443</v>
      </c>
      <c r="E350" s="46" t="s">
        <v>69</v>
      </c>
      <c r="F350" s="17"/>
      <c r="G350" s="17"/>
      <c r="H350" s="17">
        <f t="shared" si="369"/>
        <v>0</v>
      </c>
      <c r="I350" s="17"/>
      <c r="J350" s="17"/>
      <c r="K350" s="17">
        <f t="shared" si="370"/>
        <v>0</v>
      </c>
      <c r="L350" s="17">
        <f t="shared" si="358"/>
        <v>0</v>
      </c>
      <c r="M350" s="16">
        <f t="shared" si="359"/>
        <v>0</v>
      </c>
      <c r="N350" s="77">
        <f t="shared" si="371"/>
        <v>0</v>
      </c>
      <c r="O350" s="83">
        <f t="shared" si="360"/>
        <v>0</v>
      </c>
      <c r="P350" s="16">
        <f t="shared" si="361"/>
        <v>0</v>
      </c>
      <c r="Q350" s="106">
        <f t="shared" si="364"/>
        <v>0</v>
      </c>
      <c r="R350" s="71"/>
      <c r="S350" s="99"/>
      <c r="T350" s="113">
        <f t="shared" si="372"/>
        <v>0</v>
      </c>
      <c r="U350" s="84">
        <f t="shared" si="373"/>
        <v>0</v>
      </c>
      <c r="V350" s="122">
        <f t="shared" si="374"/>
        <v>0</v>
      </c>
      <c r="W350" s="71"/>
      <c r="X350" s="99"/>
    </row>
    <row r="351" spans="2:24" x14ac:dyDescent="0.3">
      <c r="B351" s="190"/>
      <c r="C351" s="186"/>
      <c r="D351" s="161" t="s">
        <v>444</v>
      </c>
      <c r="E351" s="46" t="s">
        <v>71</v>
      </c>
      <c r="F351" s="17"/>
      <c r="G351" s="17"/>
      <c r="H351" s="17">
        <f t="shared" si="369"/>
        <v>0</v>
      </c>
      <c r="I351" s="17"/>
      <c r="J351" s="17"/>
      <c r="K351" s="17">
        <f t="shared" si="370"/>
        <v>0</v>
      </c>
      <c r="L351" s="17">
        <f t="shared" si="358"/>
        <v>0</v>
      </c>
      <c r="M351" s="16">
        <f t="shared" si="359"/>
        <v>0</v>
      </c>
      <c r="N351" s="77">
        <f t="shared" si="371"/>
        <v>0</v>
      </c>
      <c r="O351" s="83">
        <f t="shared" si="360"/>
        <v>0</v>
      </c>
      <c r="P351" s="16">
        <f t="shared" si="361"/>
        <v>0</v>
      </c>
      <c r="Q351" s="106">
        <f t="shared" si="364"/>
        <v>0</v>
      </c>
      <c r="R351" s="71"/>
      <c r="S351" s="99"/>
      <c r="T351" s="113">
        <f t="shared" si="372"/>
        <v>0</v>
      </c>
      <c r="U351" s="84">
        <f t="shared" si="373"/>
        <v>0</v>
      </c>
      <c r="V351" s="122">
        <f t="shared" si="374"/>
        <v>0</v>
      </c>
      <c r="W351" s="71"/>
      <c r="X351" s="99"/>
    </row>
    <row r="352" spans="2:24" x14ac:dyDescent="0.3">
      <c r="B352" s="190"/>
      <c r="C352" s="186"/>
      <c r="D352" s="161" t="s">
        <v>445</v>
      </c>
      <c r="E352" s="46" t="s">
        <v>32</v>
      </c>
      <c r="F352" s="17"/>
      <c r="G352" s="17"/>
      <c r="H352" s="17">
        <f t="shared" si="369"/>
        <v>0</v>
      </c>
      <c r="I352" s="17"/>
      <c r="J352" s="17"/>
      <c r="K352" s="17">
        <f t="shared" si="370"/>
        <v>0</v>
      </c>
      <c r="L352" s="17">
        <f t="shared" si="358"/>
        <v>0</v>
      </c>
      <c r="M352" s="16">
        <f t="shared" si="359"/>
        <v>0</v>
      </c>
      <c r="N352" s="77">
        <f t="shared" si="371"/>
        <v>0</v>
      </c>
      <c r="O352" s="83">
        <f t="shared" si="360"/>
        <v>0</v>
      </c>
      <c r="P352" s="16">
        <f t="shared" si="361"/>
        <v>0</v>
      </c>
      <c r="Q352" s="106">
        <f t="shared" si="364"/>
        <v>0</v>
      </c>
      <c r="R352" s="71"/>
      <c r="S352" s="99"/>
      <c r="T352" s="113">
        <f t="shared" si="372"/>
        <v>0</v>
      </c>
      <c r="U352" s="84">
        <f t="shared" si="373"/>
        <v>0</v>
      </c>
      <c r="V352" s="122">
        <f t="shared" si="374"/>
        <v>0</v>
      </c>
      <c r="W352" s="71"/>
      <c r="X352" s="99"/>
    </row>
    <row r="353" spans="2:24" x14ac:dyDescent="0.3">
      <c r="B353" s="190"/>
      <c r="C353" s="186"/>
      <c r="D353" s="160" t="s">
        <v>446</v>
      </c>
      <c r="E353" s="53" t="s">
        <v>447</v>
      </c>
      <c r="F353" s="51">
        <f t="shared" ref="F353:G353" si="375">SUM(F354:F359)</f>
        <v>0</v>
      </c>
      <c r="G353" s="51">
        <f t="shared" si="375"/>
        <v>0</v>
      </c>
      <c r="H353" s="51">
        <f>SUM(H354:H359)</f>
        <v>0</v>
      </c>
      <c r="I353" s="51">
        <f t="shared" ref="I353:J353" si="376">SUM(I354:I359)</f>
        <v>0</v>
      </c>
      <c r="J353" s="51">
        <f t="shared" si="376"/>
        <v>0</v>
      </c>
      <c r="K353" s="51">
        <f>SUM(K354:K359)</f>
        <v>0</v>
      </c>
      <c r="L353" s="51">
        <f t="shared" si="358"/>
        <v>0</v>
      </c>
      <c r="M353" s="52">
        <f t="shared" si="359"/>
        <v>0</v>
      </c>
      <c r="N353" s="76">
        <f t="shared" si="371"/>
        <v>0</v>
      </c>
      <c r="O353" s="81">
        <f t="shared" si="360"/>
        <v>0</v>
      </c>
      <c r="P353" s="52">
        <f t="shared" si="361"/>
        <v>0</v>
      </c>
      <c r="Q353" s="105">
        <f t="shared" si="364"/>
        <v>0</v>
      </c>
      <c r="R353" s="73"/>
      <c r="S353" s="98"/>
      <c r="T353" s="112">
        <f>SUM(T354:T359)</f>
        <v>0</v>
      </c>
      <c r="U353" s="82">
        <f>SUM(U354:U359)</f>
        <v>0</v>
      </c>
      <c r="V353" s="82">
        <f>SUM(V354:V359)</f>
        <v>0</v>
      </c>
      <c r="W353" s="73"/>
      <c r="X353" s="98">
        <f>SUM(X354:X359)</f>
        <v>0</v>
      </c>
    </row>
    <row r="354" spans="2:24" x14ac:dyDescent="0.3">
      <c r="B354" s="190"/>
      <c r="C354" s="186"/>
      <c r="D354" s="162" t="s">
        <v>448</v>
      </c>
      <c r="E354" s="47" t="s">
        <v>63</v>
      </c>
      <c r="F354" s="17"/>
      <c r="G354" s="17"/>
      <c r="H354" s="17">
        <f t="shared" ref="H354:H359" si="377">+F354+G354</f>
        <v>0</v>
      </c>
      <c r="I354" s="17"/>
      <c r="J354" s="17"/>
      <c r="K354" s="17">
        <f t="shared" ref="K354:K359" si="378">+I354+J354</f>
        <v>0</v>
      </c>
      <c r="L354" s="17">
        <f t="shared" si="358"/>
        <v>0</v>
      </c>
      <c r="M354" s="16">
        <f t="shared" si="359"/>
        <v>0</v>
      </c>
      <c r="N354" s="77">
        <f t="shared" si="371"/>
        <v>0</v>
      </c>
      <c r="O354" s="83">
        <f t="shared" si="360"/>
        <v>0</v>
      </c>
      <c r="P354" s="16">
        <f t="shared" si="361"/>
        <v>0</v>
      </c>
      <c r="Q354" s="106">
        <f t="shared" si="364"/>
        <v>0</v>
      </c>
      <c r="R354" s="71"/>
      <c r="S354" s="99"/>
      <c r="T354" s="113">
        <f t="shared" ref="T354:T359" si="379">+L354</f>
        <v>0</v>
      </c>
      <c r="U354" s="84">
        <f t="shared" ref="U354:U359" si="380">+O354</f>
        <v>0</v>
      </c>
      <c r="V354" s="122">
        <f t="shared" ref="V354:V359" si="381">+T354+U354</f>
        <v>0</v>
      </c>
      <c r="W354" s="71"/>
      <c r="X354" s="99"/>
    </row>
    <row r="355" spans="2:24" x14ac:dyDescent="0.3">
      <c r="B355" s="190"/>
      <c r="C355" s="186"/>
      <c r="D355" s="162" t="s">
        <v>449</v>
      </c>
      <c r="E355" s="47" t="s">
        <v>65</v>
      </c>
      <c r="F355" s="17"/>
      <c r="G355" s="17"/>
      <c r="H355" s="17">
        <f t="shared" si="377"/>
        <v>0</v>
      </c>
      <c r="I355" s="17"/>
      <c r="J355" s="17"/>
      <c r="K355" s="17">
        <f t="shared" si="378"/>
        <v>0</v>
      </c>
      <c r="L355" s="17">
        <f t="shared" si="358"/>
        <v>0</v>
      </c>
      <c r="M355" s="16">
        <f t="shared" si="359"/>
        <v>0</v>
      </c>
      <c r="N355" s="77">
        <f t="shared" si="371"/>
        <v>0</v>
      </c>
      <c r="O355" s="83">
        <f t="shared" si="360"/>
        <v>0</v>
      </c>
      <c r="P355" s="16">
        <f t="shared" si="361"/>
        <v>0</v>
      </c>
      <c r="Q355" s="106">
        <f t="shared" si="364"/>
        <v>0</v>
      </c>
      <c r="R355" s="71"/>
      <c r="S355" s="99"/>
      <c r="T355" s="113">
        <f t="shared" si="379"/>
        <v>0</v>
      </c>
      <c r="U355" s="84">
        <f t="shared" si="380"/>
        <v>0</v>
      </c>
      <c r="V355" s="122">
        <f t="shared" si="381"/>
        <v>0</v>
      </c>
      <c r="W355" s="71"/>
      <c r="X355" s="99"/>
    </row>
    <row r="356" spans="2:24" x14ac:dyDescent="0.3">
      <c r="B356" s="190"/>
      <c r="C356" s="186"/>
      <c r="D356" s="162" t="s">
        <v>450</v>
      </c>
      <c r="E356" s="47" t="s">
        <v>67</v>
      </c>
      <c r="F356" s="17"/>
      <c r="G356" s="17"/>
      <c r="H356" s="17">
        <f t="shared" si="377"/>
        <v>0</v>
      </c>
      <c r="I356" s="17"/>
      <c r="J356" s="17"/>
      <c r="K356" s="17">
        <f t="shared" si="378"/>
        <v>0</v>
      </c>
      <c r="L356" s="17">
        <f t="shared" si="358"/>
        <v>0</v>
      </c>
      <c r="M356" s="16">
        <f t="shared" si="359"/>
        <v>0</v>
      </c>
      <c r="N356" s="77">
        <f t="shared" si="371"/>
        <v>0</v>
      </c>
      <c r="O356" s="83">
        <f t="shared" si="360"/>
        <v>0</v>
      </c>
      <c r="P356" s="16">
        <f t="shared" si="361"/>
        <v>0</v>
      </c>
      <c r="Q356" s="106">
        <f t="shared" si="364"/>
        <v>0</v>
      </c>
      <c r="R356" s="71"/>
      <c r="S356" s="99"/>
      <c r="T356" s="113">
        <f t="shared" si="379"/>
        <v>0</v>
      </c>
      <c r="U356" s="84">
        <f t="shared" si="380"/>
        <v>0</v>
      </c>
      <c r="V356" s="122">
        <f t="shared" si="381"/>
        <v>0</v>
      </c>
      <c r="W356" s="71"/>
      <c r="X356" s="99"/>
    </row>
    <row r="357" spans="2:24" x14ac:dyDescent="0.3">
      <c r="B357" s="190"/>
      <c r="C357" s="186"/>
      <c r="D357" s="162" t="s">
        <v>451</v>
      </c>
      <c r="E357" s="47" t="s">
        <v>69</v>
      </c>
      <c r="F357" s="17"/>
      <c r="G357" s="17"/>
      <c r="H357" s="17">
        <f t="shared" si="377"/>
        <v>0</v>
      </c>
      <c r="I357" s="17"/>
      <c r="J357" s="17"/>
      <c r="K357" s="17">
        <f t="shared" si="378"/>
        <v>0</v>
      </c>
      <c r="L357" s="17">
        <f t="shared" si="358"/>
        <v>0</v>
      </c>
      <c r="M357" s="16">
        <f t="shared" si="359"/>
        <v>0</v>
      </c>
      <c r="N357" s="77">
        <f t="shared" si="371"/>
        <v>0</v>
      </c>
      <c r="O357" s="83">
        <f t="shared" si="360"/>
        <v>0</v>
      </c>
      <c r="P357" s="16">
        <f t="shared" si="361"/>
        <v>0</v>
      </c>
      <c r="Q357" s="106">
        <f t="shared" si="364"/>
        <v>0</v>
      </c>
      <c r="R357" s="71"/>
      <c r="S357" s="99"/>
      <c r="T357" s="113">
        <f t="shared" si="379"/>
        <v>0</v>
      </c>
      <c r="U357" s="84">
        <f t="shared" si="380"/>
        <v>0</v>
      </c>
      <c r="V357" s="122">
        <f t="shared" si="381"/>
        <v>0</v>
      </c>
      <c r="W357" s="71"/>
      <c r="X357" s="99"/>
    </row>
    <row r="358" spans="2:24" x14ac:dyDescent="0.3">
      <c r="B358" s="190"/>
      <c r="C358" s="186"/>
      <c r="D358" s="162" t="s">
        <v>452</v>
      </c>
      <c r="E358" s="47" t="s">
        <v>71</v>
      </c>
      <c r="F358" s="17"/>
      <c r="G358" s="17"/>
      <c r="H358" s="17">
        <f t="shared" si="377"/>
        <v>0</v>
      </c>
      <c r="I358" s="17"/>
      <c r="J358" s="17"/>
      <c r="K358" s="17">
        <f t="shared" si="378"/>
        <v>0</v>
      </c>
      <c r="L358" s="17">
        <f t="shared" si="358"/>
        <v>0</v>
      </c>
      <c r="M358" s="16">
        <f t="shared" si="359"/>
        <v>0</v>
      </c>
      <c r="N358" s="77">
        <f t="shared" si="371"/>
        <v>0</v>
      </c>
      <c r="O358" s="83">
        <f t="shared" si="360"/>
        <v>0</v>
      </c>
      <c r="P358" s="16">
        <f t="shared" si="361"/>
        <v>0</v>
      </c>
      <c r="Q358" s="106">
        <f t="shared" si="364"/>
        <v>0</v>
      </c>
      <c r="R358" s="71"/>
      <c r="S358" s="99"/>
      <c r="T358" s="113">
        <f t="shared" si="379"/>
        <v>0</v>
      </c>
      <c r="U358" s="84">
        <f t="shared" si="380"/>
        <v>0</v>
      </c>
      <c r="V358" s="122">
        <f t="shared" si="381"/>
        <v>0</v>
      </c>
      <c r="W358" s="71"/>
      <c r="X358" s="99"/>
    </row>
    <row r="359" spans="2:24" x14ac:dyDescent="0.3">
      <c r="B359" s="190"/>
      <c r="C359" s="186"/>
      <c r="D359" s="162" t="s">
        <v>453</v>
      </c>
      <c r="E359" s="47" t="s">
        <v>32</v>
      </c>
      <c r="F359" s="17"/>
      <c r="G359" s="17"/>
      <c r="H359" s="17">
        <f t="shared" si="377"/>
        <v>0</v>
      </c>
      <c r="I359" s="17"/>
      <c r="J359" s="17"/>
      <c r="K359" s="17">
        <f t="shared" si="378"/>
        <v>0</v>
      </c>
      <c r="L359" s="17">
        <f t="shared" si="358"/>
        <v>0</v>
      </c>
      <c r="M359" s="16">
        <f t="shared" si="359"/>
        <v>0</v>
      </c>
      <c r="N359" s="77">
        <f t="shared" si="371"/>
        <v>0</v>
      </c>
      <c r="O359" s="83">
        <f t="shared" si="360"/>
        <v>0</v>
      </c>
      <c r="P359" s="16">
        <f t="shared" si="361"/>
        <v>0</v>
      </c>
      <c r="Q359" s="106">
        <f t="shared" si="364"/>
        <v>0</v>
      </c>
      <c r="R359" s="71"/>
      <c r="S359" s="99"/>
      <c r="T359" s="113">
        <f t="shared" si="379"/>
        <v>0</v>
      </c>
      <c r="U359" s="84">
        <f t="shared" si="380"/>
        <v>0</v>
      </c>
      <c r="V359" s="122">
        <f t="shared" si="381"/>
        <v>0</v>
      </c>
      <c r="W359" s="71"/>
      <c r="X359" s="99"/>
    </row>
    <row r="360" spans="2:24" x14ac:dyDescent="0.3">
      <c r="B360" s="190"/>
      <c r="C360" s="186"/>
      <c r="D360" s="159" t="s">
        <v>454</v>
      </c>
      <c r="E360" s="67" t="s">
        <v>455</v>
      </c>
      <c r="F360" s="65">
        <f t="shared" ref="F360:G360" si="382">SUM(F361:F366)</f>
        <v>0</v>
      </c>
      <c r="G360" s="65">
        <f t="shared" si="382"/>
        <v>0</v>
      </c>
      <c r="H360" s="65">
        <f>SUM(H361:H366)</f>
        <v>0</v>
      </c>
      <c r="I360" s="65">
        <f t="shared" ref="I360:J360" si="383">SUM(I361:I366)</f>
        <v>0</v>
      </c>
      <c r="J360" s="65">
        <f t="shared" si="383"/>
        <v>0</v>
      </c>
      <c r="K360" s="65">
        <f>SUM(K361:K366)</f>
        <v>0</v>
      </c>
      <c r="L360" s="65">
        <f t="shared" si="358"/>
        <v>0</v>
      </c>
      <c r="M360" s="66">
        <f t="shared" si="359"/>
        <v>0</v>
      </c>
      <c r="N360" s="75">
        <f t="shared" si="371"/>
        <v>0</v>
      </c>
      <c r="O360" s="89">
        <f t="shared" si="360"/>
        <v>0</v>
      </c>
      <c r="P360" s="66">
        <f t="shared" si="361"/>
        <v>0</v>
      </c>
      <c r="Q360" s="104">
        <f t="shared" si="364"/>
        <v>0</v>
      </c>
      <c r="R360" s="71"/>
      <c r="S360" s="97"/>
      <c r="T360" s="116">
        <f>SUM(T361:T366)</f>
        <v>0</v>
      </c>
      <c r="U360" s="90">
        <f>SUM(U361:U366)</f>
        <v>0</v>
      </c>
      <c r="V360" s="90">
        <f>SUM(V361:V366)</f>
        <v>0</v>
      </c>
      <c r="W360" s="71"/>
      <c r="X360" s="97">
        <f>SUM(X361:X366)</f>
        <v>0</v>
      </c>
    </row>
    <row r="361" spans="2:24" x14ac:dyDescent="0.3">
      <c r="B361" s="190"/>
      <c r="C361" s="186"/>
      <c r="D361" s="162" t="s">
        <v>456</v>
      </c>
      <c r="E361" s="47" t="s">
        <v>63</v>
      </c>
      <c r="F361" s="17"/>
      <c r="G361" s="17"/>
      <c r="H361" s="17">
        <f t="shared" ref="H361:H366" si="384">+F361+G361</f>
        <v>0</v>
      </c>
      <c r="I361" s="17"/>
      <c r="J361" s="17"/>
      <c r="K361" s="17">
        <f t="shared" ref="K361:K366" si="385">+I361+J361</f>
        <v>0</v>
      </c>
      <c r="L361" s="17">
        <f t="shared" si="358"/>
        <v>0</v>
      </c>
      <c r="M361" s="16">
        <f t="shared" si="359"/>
        <v>0</v>
      </c>
      <c r="N361" s="77">
        <f t="shared" si="371"/>
        <v>0</v>
      </c>
      <c r="O361" s="83">
        <f t="shared" si="360"/>
        <v>0</v>
      </c>
      <c r="P361" s="16">
        <f t="shared" si="361"/>
        <v>0</v>
      </c>
      <c r="Q361" s="106">
        <f t="shared" si="364"/>
        <v>0</v>
      </c>
      <c r="R361" s="71"/>
      <c r="S361" s="99"/>
      <c r="T361" s="113">
        <f t="shared" ref="T361:T366" si="386">+L361</f>
        <v>0</v>
      </c>
      <c r="U361" s="84">
        <f t="shared" ref="U361:U366" si="387">+O361</f>
        <v>0</v>
      </c>
      <c r="V361" s="122">
        <f t="shared" ref="V361:V366" si="388">+T361+U361</f>
        <v>0</v>
      </c>
      <c r="W361" s="71"/>
      <c r="X361" s="99"/>
    </row>
    <row r="362" spans="2:24" x14ac:dyDescent="0.3">
      <c r="B362" s="190"/>
      <c r="C362" s="186"/>
      <c r="D362" s="162" t="s">
        <v>457</v>
      </c>
      <c r="E362" s="47" t="s">
        <v>65</v>
      </c>
      <c r="F362" s="17"/>
      <c r="G362" s="17"/>
      <c r="H362" s="17">
        <f t="shared" si="384"/>
        <v>0</v>
      </c>
      <c r="I362" s="17"/>
      <c r="J362" s="17"/>
      <c r="K362" s="17">
        <f t="shared" si="385"/>
        <v>0</v>
      </c>
      <c r="L362" s="17">
        <f t="shared" si="358"/>
        <v>0</v>
      </c>
      <c r="M362" s="16">
        <f t="shared" si="359"/>
        <v>0</v>
      </c>
      <c r="N362" s="77">
        <f t="shared" si="371"/>
        <v>0</v>
      </c>
      <c r="O362" s="83">
        <f t="shared" si="360"/>
        <v>0</v>
      </c>
      <c r="P362" s="16">
        <f t="shared" si="361"/>
        <v>0</v>
      </c>
      <c r="Q362" s="106">
        <f t="shared" si="364"/>
        <v>0</v>
      </c>
      <c r="R362" s="71"/>
      <c r="S362" s="99"/>
      <c r="T362" s="113">
        <f t="shared" si="386"/>
        <v>0</v>
      </c>
      <c r="U362" s="84">
        <f t="shared" si="387"/>
        <v>0</v>
      </c>
      <c r="V362" s="122">
        <f t="shared" si="388"/>
        <v>0</v>
      </c>
      <c r="W362" s="71"/>
      <c r="X362" s="99"/>
    </row>
    <row r="363" spans="2:24" x14ac:dyDescent="0.3">
      <c r="B363" s="190"/>
      <c r="C363" s="186"/>
      <c r="D363" s="162" t="s">
        <v>458</v>
      </c>
      <c r="E363" s="47" t="s">
        <v>67</v>
      </c>
      <c r="F363" s="17"/>
      <c r="G363" s="17"/>
      <c r="H363" s="17">
        <f t="shared" si="384"/>
        <v>0</v>
      </c>
      <c r="I363" s="17"/>
      <c r="J363" s="17"/>
      <c r="K363" s="17">
        <f t="shared" si="385"/>
        <v>0</v>
      </c>
      <c r="L363" s="17">
        <f t="shared" si="358"/>
        <v>0</v>
      </c>
      <c r="M363" s="16">
        <f t="shared" si="359"/>
        <v>0</v>
      </c>
      <c r="N363" s="77">
        <f t="shared" si="371"/>
        <v>0</v>
      </c>
      <c r="O363" s="83">
        <f t="shared" si="360"/>
        <v>0</v>
      </c>
      <c r="P363" s="16">
        <f t="shared" si="361"/>
        <v>0</v>
      </c>
      <c r="Q363" s="106">
        <f t="shared" si="364"/>
        <v>0</v>
      </c>
      <c r="R363" s="71"/>
      <c r="S363" s="99"/>
      <c r="T363" s="113">
        <f t="shared" si="386"/>
        <v>0</v>
      </c>
      <c r="U363" s="84">
        <f t="shared" si="387"/>
        <v>0</v>
      </c>
      <c r="V363" s="122">
        <f t="shared" si="388"/>
        <v>0</v>
      </c>
      <c r="W363" s="71"/>
      <c r="X363" s="99"/>
    </row>
    <row r="364" spans="2:24" x14ac:dyDescent="0.3">
      <c r="B364" s="190"/>
      <c r="C364" s="186"/>
      <c r="D364" s="162" t="s">
        <v>459</v>
      </c>
      <c r="E364" s="47" t="s">
        <v>69</v>
      </c>
      <c r="F364" s="17"/>
      <c r="G364" s="17"/>
      <c r="H364" s="17">
        <f t="shared" si="384"/>
        <v>0</v>
      </c>
      <c r="I364" s="17"/>
      <c r="J364" s="17"/>
      <c r="K364" s="17">
        <f t="shared" si="385"/>
        <v>0</v>
      </c>
      <c r="L364" s="17">
        <f t="shared" si="358"/>
        <v>0</v>
      </c>
      <c r="M364" s="16">
        <f t="shared" si="359"/>
        <v>0</v>
      </c>
      <c r="N364" s="77">
        <f t="shared" si="371"/>
        <v>0</v>
      </c>
      <c r="O364" s="83">
        <f t="shared" si="360"/>
        <v>0</v>
      </c>
      <c r="P364" s="16">
        <f t="shared" si="361"/>
        <v>0</v>
      </c>
      <c r="Q364" s="106">
        <f t="shared" si="364"/>
        <v>0</v>
      </c>
      <c r="R364" s="71"/>
      <c r="S364" s="99"/>
      <c r="T364" s="113">
        <f t="shared" si="386"/>
        <v>0</v>
      </c>
      <c r="U364" s="84">
        <f t="shared" si="387"/>
        <v>0</v>
      </c>
      <c r="V364" s="122">
        <f t="shared" si="388"/>
        <v>0</v>
      </c>
      <c r="W364" s="71"/>
      <c r="X364" s="99"/>
    </row>
    <row r="365" spans="2:24" x14ac:dyDescent="0.3">
      <c r="B365" s="190"/>
      <c r="C365" s="186"/>
      <c r="D365" s="162" t="s">
        <v>460</v>
      </c>
      <c r="E365" s="47" t="s">
        <v>71</v>
      </c>
      <c r="F365" s="17"/>
      <c r="G365" s="17"/>
      <c r="H365" s="17">
        <f t="shared" si="384"/>
        <v>0</v>
      </c>
      <c r="I365" s="17"/>
      <c r="J365" s="17"/>
      <c r="K365" s="17">
        <f t="shared" si="385"/>
        <v>0</v>
      </c>
      <c r="L365" s="17">
        <f t="shared" si="358"/>
        <v>0</v>
      </c>
      <c r="M365" s="16">
        <f t="shared" si="359"/>
        <v>0</v>
      </c>
      <c r="N365" s="77">
        <f t="shared" si="371"/>
        <v>0</v>
      </c>
      <c r="O365" s="83">
        <f t="shared" si="360"/>
        <v>0</v>
      </c>
      <c r="P365" s="16">
        <f t="shared" si="361"/>
        <v>0</v>
      </c>
      <c r="Q365" s="106">
        <f t="shared" si="364"/>
        <v>0</v>
      </c>
      <c r="R365" s="71"/>
      <c r="S365" s="99"/>
      <c r="T365" s="113">
        <f t="shared" si="386"/>
        <v>0</v>
      </c>
      <c r="U365" s="84">
        <f t="shared" si="387"/>
        <v>0</v>
      </c>
      <c r="V365" s="122">
        <f t="shared" si="388"/>
        <v>0</v>
      </c>
      <c r="W365" s="71"/>
      <c r="X365" s="99"/>
    </row>
    <row r="366" spans="2:24" x14ac:dyDescent="0.3">
      <c r="B366" s="190"/>
      <c r="C366" s="186"/>
      <c r="D366" s="162" t="s">
        <v>461</v>
      </c>
      <c r="E366" s="47" t="s">
        <v>32</v>
      </c>
      <c r="F366" s="17"/>
      <c r="G366" s="17"/>
      <c r="H366" s="17">
        <f t="shared" si="384"/>
        <v>0</v>
      </c>
      <c r="I366" s="17"/>
      <c r="J366" s="17"/>
      <c r="K366" s="17">
        <f t="shared" si="385"/>
        <v>0</v>
      </c>
      <c r="L366" s="17">
        <f t="shared" si="358"/>
        <v>0</v>
      </c>
      <c r="M366" s="16">
        <f t="shared" si="359"/>
        <v>0</v>
      </c>
      <c r="N366" s="77">
        <f t="shared" si="371"/>
        <v>0</v>
      </c>
      <c r="O366" s="83">
        <f t="shared" si="360"/>
        <v>0</v>
      </c>
      <c r="P366" s="16">
        <f t="shared" si="361"/>
        <v>0</v>
      </c>
      <c r="Q366" s="106">
        <f t="shared" si="364"/>
        <v>0</v>
      </c>
      <c r="R366" s="71"/>
      <c r="S366" s="99"/>
      <c r="T366" s="113">
        <f t="shared" si="386"/>
        <v>0</v>
      </c>
      <c r="U366" s="84">
        <f t="shared" si="387"/>
        <v>0</v>
      </c>
      <c r="V366" s="122">
        <f t="shared" si="388"/>
        <v>0</v>
      </c>
      <c r="W366" s="71"/>
      <c r="X366" s="99"/>
    </row>
    <row r="367" spans="2:24" x14ac:dyDescent="0.3">
      <c r="B367" s="190"/>
      <c r="C367" s="186"/>
      <c r="D367" s="168" t="s">
        <v>462</v>
      </c>
      <c r="E367" s="68" t="s">
        <v>463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5">
        <v>0</v>
      </c>
      <c r="L367" s="65">
        <f t="shared" si="358"/>
        <v>0</v>
      </c>
      <c r="M367" s="66">
        <f t="shared" si="359"/>
        <v>0</v>
      </c>
      <c r="N367" s="75">
        <f t="shared" si="371"/>
        <v>0</v>
      </c>
      <c r="O367" s="89">
        <f t="shared" si="360"/>
        <v>0</v>
      </c>
      <c r="P367" s="66">
        <f t="shared" si="361"/>
        <v>0</v>
      </c>
      <c r="Q367" s="104">
        <f t="shared" si="364"/>
        <v>0</v>
      </c>
      <c r="R367" s="71"/>
      <c r="S367" s="97"/>
      <c r="T367" s="116">
        <f t="shared" ref="T367" si="389">+IF(L367&lt;0,L367*-1,L367*-1)</f>
        <v>0</v>
      </c>
      <c r="U367" s="90">
        <f t="shared" ref="U367:V367" si="390">+IF(O367&lt;0,O367*-1,O367*-1)</f>
        <v>0</v>
      </c>
      <c r="V367" s="90">
        <f t="shared" si="390"/>
        <v>0</v>
      </c>
      <c r="W367" s="71"/>
      <c r="X367" s="97">
        <f>+IF(P367&lt;0,P367*-1,P367*-1)</f>
        <v>0</v>
      </c>
    </row>
    <row r="368" spans="2:24" ht="26.25" customHeight="1" thickBot="1" x14ac:dyDescent="0.35">
      <c r="B368" s="190"/>
      <c r="C368" s="186"/>
      <c r="D368" s="169"/>
      <c r="E368" s="41" t="s">
        <v>464</v>
      </c>
      <c r="F368" s="17">
        <f t="shared" ref="F368:G368" si="391">+F19+F110+F168+F257+F345+F360+F367</f>
        <v>230</v>
      </c>
      <c r="G368" s="17">
        <f t="shared" si="391"/>
        <v>33</v>
      </c>
      <c r="H368" s="17">
        <f>+H19+H110+H168+H257+H345+H360+H367</f>
        <v>263</v>
      </c>
      <c r="I368" s="17">
        <f t="shared" ref="I368" si="392">+I19+I110+I168+I257+I345+I360+I367</f>
        <v>240</v>
      </c>
      <c r="J368" s="17">
        <f t="shared" ref="J368" si="393">+J19+J110+J168+J257+J345+J360+J367</f>
        <v>30</v>
      </c>
      <c r="K368" s="17">
        <f>+K19+K110+K168+K257+K345+K360+K367</f>
        <v>270</v>
      </c>
      <c r="L368" s="17">
        <f t="shared" ref="L368" si="394">+I368-F368</f>
        <v>10</v>
      </c>
      <c r="M368" s="16"/>
      <c r="N368" s="77"/>
      <c r="O368" s="91">
        <f>+G368-J368</f>
        <v>3</v>
      </c>
      <c r="P368" s="109"/>
      <c r="Q368" s="110"/>
      <c r="R368" s="71"/>
      <c r="S368" s="93"/>
      <c r="T368" s="117"/>
      <c r="U368" s="92"/>
      <c r="V368" s="125"/>
      <c r="W368" s="71"/>
      <c r="X368" s="93">
        <f>+X19+X110+X168+X257+X345+X360+X367</f>
        <v>0</v>
      </c>
    </row>
    <row r="369" spans="2:23" x14ac:dyDescent="0.3">
      <c r="B369" s="190"/>
      <c r="C369" s="186"/>
      <c r="D369" s="62"/>
      <c r="E369" s="63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71"/>
      <c r="S369" s="118"/>
      <c r="T369" s="49"/>
      <c r="U369" s="49"/>
      <c r="V369" s="49"/>
      <c r="W369" s="71"/>
    </row>
    <row r="370" spans="2:23" ht="20.399999999999999" x14ac:dyDescent="0.3">
      <c r="B370" s="190"/>
      <c r="C370" s="186"/>
      <c r="D370" s="170" t="s">
        <v>465</v>
      </c>
      <c r="E370" s="32" t="s">
        <v>466</v>
      </c>
      <c r="F370" s="17"/>
      <c r="G370" s="17"/>
      <c r="H370" s="17">
        <f>+H371+H396</f>
        <v>0</v>
      </c>
      <c r="I370" s="17"/>
      <c r="J370" s="17"/>
      <c r="K370" s="17">
        <f>+K371+K396</f>
        <v>0</v>
      </c>
      <c r="L370" s="17"/>
      <c r="M370" s="43"/>
      <c r="N370" s="15"/>
      <c r="O370" s="17"/>
      <c r="P370" s="43"/>
      <c r="Q370" s="15"/>
      <c r="R370" s="71"/>
      <c r="S370" s="118"/>
      <c r="T370" s="113"/>
      <c r="U370" s="17"/>
      <c r="V370" s="49"/>
      <c r="W370" s="71"/>
    </row>
    <row r="371" spans="2:23" x14ac:dyDescent="0.3">
      <c r="B371" s="190"/>
      <c r="C371" s="186"/>
      <c r="D371" s="171" t="s">
        <v>467</v>
      </c>
      <c r="E371" s="28" t="s">
        <v>468</v>
      </c>
      <c r="F371" s="17"/>
      <c r="G371" s="17"/>
      <c r="H371" s="17">
        <f>+H372+H390</f>
        <v>0</v>
      </c>
      <c r="I371" s="17"/>
      <c r="J371" s="17"/>
      <c r="K371" s="17">
        <f>+K372+K390</f>
        <v>0</v>
      </c>
      <c r="L371" s="15"/>
      <c r="M371" s="15"/>
      <c r="N371" s="15"/>
      <c r="O371" s="15"/>
      <c r="P371" s="15"/>
      <c r="Q371" s="15"/>
      <c r="R371" s="71"/>
      <c r="S371" s="118"/>
      <c r="T371" s="113"/>
      <c r="U371" s="17"/>
      <c r="V371" s="49"/>
      <c r="W371" s="71"/>
    </row>
    <row r="372" spans="2:23" ht="20.399999999999999" x14ac:dyDescent="0.3">
      <c r="B372" s="190"/>
      <c r="C372" s="186"/>
      <c r="D372" s="172" t="s">
        <v>469</v>
      </c>
      <c r="E372" s="29" t="s">
        <v>470</v>
      </c>
      <c r="F372" s="17"/>
      <c r="G372" s="17"/>
      <c r="H372" s="17">
        <f>+H373+H377+H384+H385+H386+H387+H388+H389</f>
        <v>0</v>
      </c>
      <c r="I372" s="17"/>
      <c r="J372" s="17"/>
      <c r="K372" s="17">
        <f>+K373+K377+K384+K385+K386+K387+K388+K389</f>
        <v>0</v>
      </c>
      <c r="L372" s="15"/>
      <c r="M372" s="15"/>
      <c r="N372" s="15"/>
      <c r="O372" s="15"/>
      <c r="P372" s="15"/>
      <c r="Q372" s="15"/>
      <c r="R372" s="71"/>
      <c r="S372" s="118"/>
      <c r="T372" s="113"/>
      <c r="U372" s="17"/>
      <c r="V372" s="49"/>
      <c r="W372" s="71"/>
    </row>
    <row r="373" spans="2:23" x14ac:dyDescent="0.3">
      <c r="B373" s="190"/>
      <c r="C373" s="186"/>
      <c r="D373" s="173" t="s">
        <v>471</v>
      </c>
      <c r="E373" s="30" t="s">
        <v>472</v>
      </c>
      <c r="F373" s="17"/>
      <c r="G373" s="17"/>
      <c r="H373" s="17">
        <f>SUM(H374:H376)</f>
        <v>0</v>
      </c>
      <c r="I373" s="17"/>
      <c r="J373" s="17"/>
      <c r="K373" s="17">
        <f>SUM(K374:K376)</f>
        <v>0</v>
      </c>
      <c r="L373" s="15"/>
      <c r="M373" s="15"/>
      <c r="N373" s="15"/>
      <c r="O373" s="15"/>
      <c r="P373" s="15"/>
      <c r="Q373" s="15"/>
      <c r="R373" s="71"/>
      <c r="S373" s="118"/>
      <c r="T373" s="113"/>
      <c r="U373" s="17"/>
      <c r="V373" s="49"/>
      <c r="W373" s="71"/>
    </row>
    <row r="374" spans="2:23" x14ac:dyDescent="0.3">
      <c r="B374" s="190"/>
      <c r="C374" s="186"/>
      <c r="D374" s="174" t="s">
        <v>473</v>
      </c>
      <c r="E374" s="33" t="s">
        <v>474</v>
      </c>
      <c r="F374" s="17"/>
      <c r="G374" s="17"/>
      <c r="H374" s="17">
        <f t="shared" ref="H374:H376" si="395">+F374+G374</f>
        <v>0</v>
      </c>
      <c r="I374" s="17"/>
      <c r="J374" s="17"/>
      <c r="K374" s="17">
        <f t="shared" ref="K374:K376" si="396">+I374+J374</f>
        <v>0</v>
      </c>
      <c r="L374" s="15"/>
      <c r="M374" s="15"/>
      <c r="N374" s="15"/>
      <c r="O374" s="15"/>
      <c r="P374" s="15"/>
      <c r="Q374" s="15"/>
      <c r="R374" s="71"/>
      <c r="S374" s="118"/>
      <c r="T374" s="113"/>
      <c r="U374" s="17"/>
      <c r="V374" s="49"/>
      <c r="W374" s="71"/>
    </row>
    <row r="375" spans="2:23" x14ac:dyDescent="0.3">
      <c r="B375" s="190"/>
      <c r="C375" s="186"/>
      <c r="D375" s="174" t="s">
        <v>475</v>
      </c>
      <c r="E375" s="33" t="s">
        <v>476</v>
      </c>
      <c r="F375" s="17"/>
      <c r="G375" s="17"/>
      <c r="H375" s="17">
        <f t="shared" si="395"/>
        <v>0</v>
      </c>
      <c r="I375" s="17"/>
      <c r="J375" s="17"/>
      <c r="K375" s="17">
        <f t="shared" si="396"/>
        <v>0</v>
      </c>
      <c r="L375" s="15"/>
      <c r="M375" s="15"/>
      <c r="N375" s="15"/>
      <c r="O375" s="15"/>
      <c r="P375" s="15"/>
      <c r="Q375" s="15"/>
      <c r="R375" s="71"/>
      <c r="S375" s="118"/>
      <c r="T375" s="113"/>
      <c r="U375" s="17"/>
      <c r="V375" s="49"/>
      <c r="W375" s="71"/>
    </row>
    <row r="376" spans="2:23" x14ac:dyDescent="0.3">
      <c r="B376" s="190"/>
      <c r="C376" s="186"/>
      <c r="D376" s="174" t="s">
        <v>477</v>
      </c>
      <c r="E376" s="33" t="s">
        <v>478</v>
      </c>
      <c r="F376" s="17"/>
      <c r="G376" s="17"/>
      <c r="H376" s="17">
        <f t="shared" si="395"/>
        <v>0</v>
      </c>
      <c r="I376" s="17"/>
      <c r="J376" s="17"/>
      <c r="K376" s="17">
        <f t="shared" si="396"/>
        <v>0</v>
      </c>
      <c r="L376" s="15"/>
      <c r="M376" s="15"/>
      <c r="N376" s="15"/>
      <c r="O376" s="15"/>
      <c r="P376" s="15"/>
      <c r="Q376" s="15"/>
      <c r="R376" s="71"/>
      <c r="S376" s="118"/>
      <c r="T376" s="113"/>
      <c r="U376" s="17"/>
      <c r="V376" s="49"/>
      <c r="W376" s="71"/>
    </row>
    <row r="377" spans="2:23" x14ac:dyDescent="0.3">
      <c r="B377" s="190"/>
      <c r="C377" s="186"/>
      <c r="D377" s="173" t="s">
        <v>479</v>
      </c>
      <c r="E377" s="30" t="s">
        <v>480</v>
      </c>
      <c r="F377" s="17"/>
      <c r="G377" s="17"/>
      <c r="H377" s="17">
        <f>SUM(H378:H383)</f>
        <v>0</v>
      </c>
      <c r="I377" s="17"/>
      <c r="J377" s="17"/>
      <c r="K377" s="17">
        <f>SUM(K378:K383)</f>
        <v>0</v>
      </c>
      <c r="L377" s="15"/>
      <c r="M377" s="15"/>
      <c r="N377" s="15"/>
      <c r="O377" s="15"/>
      <c r="P377" s="15"/>
      <c r="Q377" s="15"/>
      <c r="R377" s="71"/>
      <c r="S377" s="118"/>
      <c r="T377" s="113"/>
      <c r="U377" s="17"/>
      <c r="V377" s="49"/>
      <c r="W377" s="71"/>
    </row>
    <row r="378" spans="2:23" x14ac:dyDescent="0.3">
      <c r="B378" s="190"/>
      <c r="C378" s="186"/>
      <c r="D378" s="174" t="s">
        <v>481</v>
      </c>
      <c r="E378" s="33" t="s">
        <v>482</v>
      </c>
      <c r="F378" s="17"/>
      <c r="G378" s="17"/>
      <c r="H378" s="17">
        <f t="shared" ref="H378:H389" si="397">+F378+G378</f>
        <v>0</v>
      </c>
      <c r="I378" s="17"/>
      <c r="J378" s="17"/>
      <c r="K378" s="17">
        <f t="shared" ref="K378:K389" si="398">+I378+J378</f>
        <v>0</v>
      </c>
      <c r="L378" s="15"/>
      <c r="M378" s="15"/>
      <c r="N378" s="15"/>
      <c r="O378" s="15"/>
      <c r="P378" s="15"/>
      <c r="Q378" s="15"/>
      <c r="R378" s="71"/>
      <c r="S378" s="118"/>
      <c r="T378" s="113"/>
      <c r="U378" s="17"/>
      <c r="V378" s="49"/>
      <c r="W378" s="71"/>
    </row>
    <row r="379" spans="2:23" x14ac:dyDescent="0.3">
      <c r="B379" s="190"/>
      <c r="C379" s="186"/>
      <c r="D379" s="174" t="s">
        <v>483</v>
      </c>
      <c r="E379" s="33" t="s">
        <v>484</v>
      </c>
      <c r="F379" s="17"/>
      <c r="G379" s="17"/>
      <c r="H379" s="17">
        <f t="shared" si="397"/>
        <v>0</v>
      </c>
      <c r="I379" s="17"/>
      <c r="J379" s="17"/>
      <c r="K379" s="17">
        <f t="shared" si="398"/>
        <v>0</v>
      </c>
      <c r="L379" s="15"/>
      <c r="M379" s="15"/>
      <c r="N379" s="15"/>
      <c r="O379" s="15"/>
      <c r="P379" s="15"/>
      <c r="Q379" s="15"/>
      <c r="R379" s="71"/>
      <c r="S379" s="118"/>
      <c r="T379" s="113"/>
      <c r="U379" s="17"/>
      <c r="V379" s="49"/>
      <c r="W379" s="71"/>
    </row>
    <row r="380" spans="2:23" x14ac:dyDescent="0.3">
      <c r="B380" s="190"/>
      <c r="C380" s="186"/>
      <c r="D380" s="174" t="s">
        <v>485</v>
      </c>
      <c r="E380" s="33" t="s">
        <v>486</v>
      </c>
      <c r="F380" s="17"/>
      <c r="G380" s="17"/>
      <c r="H380" s="17">
        <f t="shared" si="397"/>
        <v>0</v>
      </c>
      <c r="I380" s="17"/>
      <c r="J380" s="17"/>
      <c r="K380" s="17">
        <f t="shared" si="398"/>
        <v>0</v>
      </c>
      <c r="L380" s="15"/>
      <c r="M380" s="15"/>
      <c r="N380" s="15"/>
      <c r="O380" s="15"/>
      <c r="P380" s="15"/>
      <c r="Q380" s="15"/>
      <c r="R380" s="71"/>
      <c r="S380" s="118"/>
      <c r="T380" s="113"/>
      <c r="U380" s="17"/>
      <c r="V380" s="49"/>
      <c r="W380" s="71"/>
    </row>
    <row r="381" spans="2:23" x14ac:dyDescent="0.3">
      <c r="B381" s="190"/>
      <c r="C381" s="186"/>
      <c r="D381" s="174" t="s">
        <v>487</v>
      </c>
      <c r="E381" s="33" t="s">
        <v>488</v>
      </c>
      <c r="F381" s="17"/>
      <c r="G381" s="17"/>
      <c r="H381" s="17">
        <f t="shared" si="397"/>
        <v>0</v>
      </c>
      <c r="I381" s="17"/>
      <c r="J381" s="17"/>
      <c r="K381" s="17">
        <f t="shared" si="398"/>
        <v>0</v>
      </c>
      <c r="L381" s="15"/>
      <c r="M381" s="15"/>
      <c r="N381" s="15"/>
      <c r="O381" s="15"/>
      <c r="P381" s="15"/>
      <c r="Q381" s="15"/>
      <c r="R381" s="71"/>
      <c r="S381" s="118"/>
      <c r="T381" s="113"/>
      <c r="U381" s="17"/>
      <c r="V381" s="49"/>
      <c r="W381" s="71"/>
    </row>
    <row r="382" spans="2:23" x14ac:dyDescent="0.3">
      <c r="B382" s="190"/>
      <c r="C382" s="186"/>
      <c r="D382" s="174" t="s">
        <v>489</v>
      </c>
      <c r="E382" s="33" t="s">
        <v>490</v>
      </c>
      <c r="F382" s="17"/>
      <c r="G382" s="17"/>
      <c r="H382" s="17">
        <f t="shared" si="397"/>
        <v>0</v>
      </c>
      <c r="I382" s="17"/>
      <c r="J382" s="17"/>
      <c r="K382" s="17">
        <f t="shared" si="398"/>
        <v>0</v>
      </c>
      <c r="L382" s="15"/>
      <c r="M382" s="15"/>
      <c r="N382" s="15"/>
      <c r="O382" s="15"/>
      <c r="P382" s="15"/>
      <c r="Q382" s="15"/>
      <c r="R382" s="71"/>
      <c r="S382" s="118"/>
      <c r="T382" s="113"/>
      <c r="U382" s="17"/>
      <c r="V382" s="49"/>
      <c r="W382" s="71"/>
    </row>
    <row r="383" spans="2:23" x14ac:dyDescent="0.3">
      <c r="B383" s="190"/>
      <c r="C383" s="186"/>
      <c r="D383" s="174" t="s">
        <v>491</v>
      </c>
      <c r="E383" s="33" t="s">
        <v>492</v>
      </c>
      <c r="F383" s="17"/>
      <c r="G383" s="17"/>
      <c r="H383" s="17">
        <f t="shared" si="397"/>
        <v>0</v>
      </c>
      <c r="I383" s="17"/>
      <c r="J383" s="17"/>
      <c r="K383" s="17">
        <f t="shared" si="398"/>
        <v>0</v>
      </c>
      <c r="L383" s="15"/>
      <c r="M383" s="15"/>
      <c r="N383" s="15"/>
      <c r="O383" s="15"/>
      <c r="P383" s="15"/>
      <c r="Q383" s="15"/>
      <c r="R383" s="71"/>
      <c r="S383" s="118"/>
      <c r="T383" s="113"/>
      <c r="U383" s="17"/>
      <c r="V383" s="49"/>
      <c r="W383" s="71"/>
    </row>
    <row r="384" spans="2:23" x14ac:dyDescent="0.3">
      <c r="B384" s="190"/>
      <c r="C384" s="186"/>
      <c r="D384" s="173" t="s">
        <v>493</v>
      </c>
      <c r="E384" s="30" t="s">
        <v>494</v>
      </c>
      <c r="F384" s="17"/>
      <c r="G384" s="17"/>
      <c r="H384" s="17">
        <f t="shared" si="397"/>
        <v>0</v>
      </c>
      <c r="I384" s="17"/>
      <c r="J384" s="17"/>
      <c r="K384" s="17">
        <f t="shared" si="398"/>
        <v>0</v>
      </c>
      <c r="L384" s="15"/>
      <c r="M384" s="15"/>
      <c r="N384" s="15"/>
      <c r="O384" s="15"/>
      <c r="P384" s="15"/>
      <c r="Q384" s="15"/>
      <c r="R384" s="71"/>
      <c r="S384" s="118"/>
      <c r="T384" s="113"/>
      <c r="U384" s="17"/>
      <c r="V384" s="49"/>
      <c r="W384" s="71"/>
    </row>
    <row r="385" spans="2:23" x14ac:dyDescent="0.3">
      <c r="B385" s="190"/>
      <c r="C385" s="186"/>
      <c r="D385" s="173" t="s">
        <v>495</v>
      </c>
      <c r="E385" s="30" t="s">
        <v>496</v>
      </c>
      <c r="F385" s="17"/>
      <c r="G385" s="17"/>
      <c r="H385" s="17">
        <f t="shared" si="397"/>
        <v>0</v>
      </c>
      <c r="I385" s="17"/>
      <c r="J385" s="17"/>
      <c r="K385" s="17">
        <f t="shared" si="398"/>
        <v>0</v>
      </c>
      <c r="L385" s="15"/>
      <c r="M385" s="15"/>
      <c r="N385" s="15"/>
      <c r="O385" s="15"/>
      <c r="P385" s="15"/>
      <c r="Q385" s="15"/>
      <c r="R385" s="71"/>
      <c r="S385" s="118"/>
      <c r="T385" s="113"/>
      <c r="U385" s="17"/>
      <c r="V385" s="49"/>
      <c r="W385" s="71"/>
    </row>
    <row r="386" spans="2:23" x14ac:dyDescent="0.3">
      <c r="B386" s="190"/>
      <c r="C386" s="186"/>
      <c r="D386" s="173" t="s">
        <v>497</v>
      </c>
      <c r="E386" s="30" t="s">
        <v>498</v>
      </c>
      <c r="F386" s="17"/>
      <c r="G386" s="17"/>
      <c r="H386" s="17">
        <f t="shared" si="397"/>
        <v>0</v>
      </c>
      <c r="I386" s="17"/>
      <c r="J386" s="17"/>
      <c r="K386" s="17">
        <f t="shared" si="398"/>
        <v>0</v>
      </c>
      <c r="L386" s="15"/>
      <c r="M386" s="15"/>
      <c r="N386" s="15"/>
      <c r="O386" s="15"/>
      <c r="P386" s="15"/>
      <c r="Q386" s="15"/>
      <c r="R386" s="71"/>
      <c r="S386" s="118"/>
      <c r="T386" s="113"/>
      <c r="U386" s="17"/>
      <c r="V386" s="49"/>
      <c r="W386" s="71"/>
    </row>
    <row r="387" spans="2:23" x14ac:dyDescent="0.3">
      <c r="B387" s="190"/>
      <c r="C387" s="186"/>
      <c r="D387" s="173" t="s">
        <v>499</v>
      </c>
      <c r="E387" s="30" t="s">
        <v>500</v>
      </c>
      <c r="F387" s="17"/>
      <c r="G387" s="17"/>
      <c r="H387" s="17">
        <f t="shared" si="397"/>
        <v>0</v>
      </c>
      <c r="I387" s="17"/>
      <c r="J387" s="17"/>
      <c r="K387" s="17">
        <f t="shared" si="398"/>
        <v>0</v>
      </c>
      <c r="L387" s="15"/>
      <c r="M387" s="15"/>
      <c r="N387" s="15"/>
      <c r="O387" s="15"/>
      <c r="P387" s="15"/>
      <c r="Q387" s="15"/>
      <c r="R387" s="71"/>
      <c r="S387" s="118"/>
      <c r="T387" s="113"/>
      <c r="U387" s="17"/>
      <c r="V387" s="49"/>
      <c r="W387" s="71"/>
    </row>
    <row r="388" spans="2:23" x14ac:dyDescent="0.3">
      <c r="B388" s="190"/>
      <c r="C388" s="186"/>
      <c r="D388" s="173" t="s">
        <v>501</v>
      </c>
      <c r="E388" s="30" t="s">
        <v>502</v>
      </c>
      <c r="F388" s="17"/>
      <c r="G388" s="17"/>
      <c r="H388" s="17">
        <f t="shared" si="397"/>
        <v>0</v>
      </c>
      <c r="I388" s="17"/>
      <c r="J388" s="17"/>
      <c r="K388" s="17">
        <f t="shared" si="398"/>
        <v>0</v>
      </c>
      <c r="L388" s="15"/>
      <c r="M388" s="15"/>
      <c r="N388" s="15"/>
      <c r="O388" s="15"/>
      <c r="P388" s="15"/>
      <c r="Q388" s="15"/>
      <c r="R388" s="71"/>
      <c r="S388" s="118"/>
      <c r="T388" s="113"/>
      <c r="U388" s="17"/>
      <c r="V388" s="49"/>
      <c r="W388" s="71"/>
    </row>
    <row r="389" spans="2:23" x14ac:dyDescent="0.3">
      <c r="B389" s="190"/>
      <c r="C389" s="186"/>
      <c r="D389" s="173" t="s">
        <v>503</v>
      </c>
      <c r="E389" s="30" t="s">
        <v>504</v>
      </c>
      <c r="F389" s="17"/>
      <c r="G389" s="17"/>
      <c r="H389" s="17">
        <f t="shared" si="397"/>
        <v>0</v>
      </c>
      <c r="I389" s="17"/>
      <c r="J389" s="17"/>
      <c r="K389" s="17">
        <f t="shared" si="398"/>
        <v>0</v>
      </c>
      <c r="L389" s="15"/>
      <c r="M389" s="15"/>
      <c r="N389" s="15"/>
      <c r="O389" s="15"/>
      <c r="P389" s="15"/>
      <c r="Q389" s="15"/>
      <c r="R389" s="71"/>
      <c r="S389" s="118"/>
      <c r="T389" s="113"/>
      <c r="U389" s="17"/>
      <c r="V389" s="49"/>
      <c r="W389" s="71"/>
    </row>
    <row r="390" spans="2:23" ht="20.399999999999999" x14ac:dyDescent="0.3">
      <c r="B390" s="190"/>
      <c r="C390" s="186"/>
      <c r="D390" s="172" t="s">
        <v>505</v>
      </c>
      <c r="E390" s="29" t="s">
        <v>506</v>
      </c>
      <c r="F390" s="17"/>
      <c r="G390" s="17"/>
      <c r="H390" s="17">
        <f>+H391+H395</f>
        <v>0</v>
      </c>
      <c r="I390" s="17"/>
      <c r="J390" s="17"/>
      <c r="K390" s="17">
        <f>+K391+K395</f>
        <v>0</v>
      </c>
      <c r="L390" s="15"/>
      <c r="M390" s="15"/>
      <c r="N390" s="15"/>
      <c r="O390" s="15"/>
      <c r="P390" s="15"/>
      <c r="Q390" s="15"/>
      <c r="R390" s="71"/>
      <c r="S390" s="118"/>
      <c r="T390" s="113"/>
      <c r="U390" s="17"/>
      <c r="V390" s="49"/>
      <c r="W390" s="71"/>
    </row>
    <row r="391" spans="2:23" x14ac:dyDescent="0.3">
      <c r="B391" s="190"/>
      <c r="C391" s="186"/>
      <c r="D391" s="173" t="s">
        <v>507</v>
      </c>
      <c r="E391" s="30" t="s">
        <v>508</v>
      </c>
      <c r="F391" s="17"/>
      <c r="G391" s="17"/>
      <c r="H391" s="17">
        <f>+H392+H393+H394</f>
        <v>0</v>
      </c>
      <c r="I391" s="17"/>
      <c r="J391" s="17"/>
      <c r="K391" s="17">
        <f>+K392+K393+K394</f>
        <v>0</v>
      </c>
      <c r="L391" s="15"/>
      <c r="M391" s="15"/>
      <c r="N391" s="15"/>
      <c r="O391" s="15"/>
      <c r="P391" s="15"/>
      <c r="Q391" s="15"/>
      <c r="R391" s="71"/>
      <c r="S391" s="118"/>
      <c r="T391" s="113"/>
      <c r="U391" s="17"/>
      <c r="V391" s="49"/>
      <c r="W391" s="71"/>
    </row>
    <row r="392" spans="2:23" x14ac:dyDescent="0.3">
      <c r="B392" s="190"/>
      <c r="C392" s="186"/>
      <c r="D392" s="174" t="s">
        <v>509</v>
      </c>
      <c r="E392" s="33" t="s">
        <v>510</v>
      </c>
      <c r="F392" s="17"/>
      <c r="G392" s="17"/>
      <c r="H392" s="17">
        <f t="shared" ref="H392:H395" si="399">+F392+G392</f>
        <v>0</v>
      </c>
      <c r="I392" s="17"/>
      <c r="J392" s="17"/>
      <c r="K392" s="17">
        <f t="shared" ref="K392:K395" si="400">+I392+J392</f>
        <v>0</v>
      </c>
      <c r="L392" s="15"/>
      <c r="M392" s="15"/>
      <c r="N392" s="15"/>
      <c r="O392" s="15"/>
      <c r="P392" s="15"/>
      <c r="Q392" s="15"/>
      <c r="R392" s="71"/>
      <c r="S392" s="118"/>
      <c r="T392" s="113"/>
      <c r="U392" s="17"/>
      <c r="V392" s="49"/>
      <c r="W392" s="71"/>
    </row>
    <row r="393" spans="2:23" x14ac:dyDescent="0.3">
      <c r="B393" s="190"/>
      <c r="C393" s="186"/>
      <c r="D393" s="174" t="s">
        <v>511</v>
      </c>
      <c r="E393" s="33" t="s">
        <v>512</v>
      </c>
      <c r="F393" s="17"/>
      <c r="G393" s="17"/>
      <c r="H393" s="17">
        <f t="shared" si="399"/>
        <v>0</v>
      </c>
      <c r="I393" s="17"/>
      <c r="J393" s="17"/>
      <c r="K393" s="17">
        <f t="shared" si="400"/>
        <v>0</v>
      </c>
      <c r="L393" s="15"/>
      <c r="M393" s="15"/>
      <c r="N393" s="15"/>
      <c r="O393" s="15"/>
      <c r="P393" s="15"/>
      <c r="Q393" s="15"/>
      <c r="R393" s="71"/>
      <c r="S393" s="118"/>
      <c r="T393" s="113"/>
      <c r="U393" s="17"/>
      <c r="V393" s="49"/>
      <c r="W393" s="71"/>
    </row>
    <row r="394" spans="2:23" x14ac:dyDescent="0.3">
      <c r="B394" s="190"/>
      <c r="C394" s="186"/>
      <c r="D394" s="174" t="s">
        <v>513</v>
      </c>
      <c r="E394" s="33" t="s">
        <v>514</v>
      </c>
      <c r="F394" s="17"/>
      <c r="G394" s="17"/>
      <c r="H394" s="17">
        <f t="shared" si="399"/>
        <v>0</v>
      </c>
      <c r="I394" s="17"/>
      <c r="J394" s="17"/>
      <c r="K394" s="17">
        <f t="shared" si="400"/>
        <v>0</v>
      </c>
      <c r="L394" s="15"/>
      <c r="M394" s="15"/>
      <c r="N394" s="15"/>
      <c r="O394" s="15"/>
      <c r="P394" s="15"/>
      <c r="Q394" s="15"/>
      <c r="R394" s="71"/>
      <c r="S394" s="118"/>
      <c r="T394" s="113"/>
      <c r="U394" s="17"/>
      <c r="V394" s="49"/>
      <c r="W394" s="71"/>
    </row>
    <row r="395" spans="2:23" ht="20.399999999999999" x14ac:dyDescent="0.3">
      <c r="B395" s="190"/>
      <c r="C395" s="186"/>
      <c r="D395" s="173" t="s">
        <v>515</v>
      </c>
      <c r="E395" s="30" t="s">
        <v>516</v>
      </c>
      <c r="F395" s="17"/>
      <c r="G395" s="17"/>
      <c r="H395" s="17">
        <f t="shared" si="399"/>
        <v>0</v>
      </c>
      <c r="I395" s="17"/>
      <c r="J395" s="17"/>
      <c r="K395" s="17">
        <f t="shared" si="400"/>
        <v>0</v>
      </c>
      <c r="L395" s="15"/>
      <c r="M395" s="15"/>
      <c r="N395" s="15"/>
      <c r="O395" s="15"/>
      <c r="P395" s="15"/>
      <c r="Q395" s="15"/>
      <c r="R395" s="71"/>
      <c r="S395" s="118"/>
      <c r="T395" s="113"/>
      <c r="U395" s="17"/>
      <c r="V395" s="49"/>
      <c r="W395" s="71"/>
    </row>
    <row r="396" spans="2:23" x14ac:dyDescent="0.3">
      <c r="B396" s="190"/>
      <c r="C396" s="186"/>
      <c r="D396" s="171" t="s">
        <v>517</v>
      </c>
      <c r="E396" s="34" t="s">
        <v>518</v>
      </c>
      <c r="F396" s="17"/>
      <c r="G396" s="17"/>
      <c r="H396" s="17">
        <f>+H397+H414</f>
        <v>0</v>
      </c>
      <c r="I396" s="17"/>
      <c r="J396" s="17"/>
      <c r="K396" s="17">
        <f>+K397+K414</f>
        <v>0</v>
      </c>
      <c r="L396" s="15"/>
      <c r="M396" s="15"/>
      <c r="N396" s="15"/>
      <c r="O396" s="15"/>
      <c r="P396" s="15"/>
      <c r="Q396" s="15"/>
      <c r="R396" s="71"/>
      <c r="S396" s="118"/>
      <c r="T396" s="113"/>
      <c r="U396" s="17"/>
      <c r="V396" s="49"/>
      <c r="W396" s="71"/>
    </row>
    <row r="397" spans="2:23" ht="20.399999999999999" x14ac:dyDescent="0.3">
      <c r="B397" s="190"/>
      <c r="C397" s="186"/>
      <c r="D397" s="172" t="s">
        <v>519</v>
      </c>
      <c r="E397" s="29" t="s">
        <v>470</v>
      </c>
      <c r="F397" s="17"/>
      <c r="G397" s="17"/>
      <c r="H397" s="17">
        <f>+H398+H402+H408+H409+H410+H411+H412+H413</f>
        <v>0</v>
      </c>
      <c r="I397" s="17"/>
      <c r="J397" s="17"/>
      <c r="K397" s="17">
        <f>+K398+K402+K408+K409+K410+K411+K412+K413</f>
        <v>0</v>
      </c>
      <c r="L397" s="15"/>
      <c r="M397" s="15"/>
      <c r="N397" s="15"/>
      <c r="O397" s="15"/>
      <c r="P397" s="15"/>
      <c r="Q397" s="15"/>
      <c r="R397" s="71"/>
      <c r="S397" s="118"/>
      <c r="T397" s="113"/>
      <c r="U397" s="17"/>
      <c r="V397" s="49"/>
      <c r="W397" s="71"/>
    </row>
    <row r="398" spans="2:23" x14ac:dyDescent="0.3">
      <c r="B398" s="190"/>
      <c r="C398" s="186"/>
      <c r="D398" s="173" t="s">
        <v>520</v>
      </c>
      <c r="E398" s="30" t="s">
        <v>472</v>
      </c>
      <c r="F398" s="17"/>
      <c r="G398" s="17"/>
      <c r="H398" s="17">
        <f>+H399+H400+H401</f>
        <v>0</v>
      </c>
      <c r="I398" s="17"/>
      <c r="J398" s="17"/>
      <c r="K398" s="17">
        <f>+K399+K400+K401</f>
        <v>0</v>
      </c>
      <c r="L398" s="15"/>
      <c r="M398" s="15"/>
      <c r="N398" s="15"/>
      <c r="O398" s="15"/>
      <c r="P398" s="15"/>
      <c r="Q398" s="15"/>
      <c r="R398" s="71"/>
      <c r="S398" s="118"/>
      <c r="T398" s="113"/>
      <c r="U398" s="17"/>
      <c r="V398" s="49"/>
      <c r="W398" s="71"/>
    </row>
    <row r="399" spans="2:23" x14ac:dyDescent="0.3">
      <c r="B399" s="190"/>
      <c r="C399" s="186"/>
      <c r="D399" s="174" t="s">
        <v>521</v>
      </c>
      <c r="E399" s="33" t="s">
        <v>474</v>
      </c>
      <c r="F399" s="17"/>
      <c r="G399" s="17"/>
      <c r="H399" s="17">
        <f t="shared" ref="H399:H401" si="401">+F399+G399</f>
        <v>0</v>
      </c>
      <c r="I399" s="17"/>
      <c r="J399" s="17"/>
      <c r="K399" s="17">
        <f t="shared" ref="K399:K401" si="402">+I399+J399</f>
        <v>0</v>
      </c>
      <c r="L399" s="15"/>
      <c r="M399" s="15"/>
      <c r="N399" s="15"/>
      <c r="O399" s="15"/>
      <c r="P399" s="15"/>
      <c r="Q399" s="15"/>
      <c r="R399" s="71"/>
      <c r="S399" s="118"/>
      <c r="T399" s="113"/>
      <c r="U399" s="17"/>
      <c r="V399" s="49"/>
      <c r="W399" s="71"/>
    </row>
    <row r="400" spans="2:23" x14ac:dyDescent="0.3">
      <c r="B400" s="190"/>
      <c r="C400" s="186"/>
      <c r="D400" s="174" t="s">
        <v>522</v>
      </c>
      <c r="E400" s="33" t="s">
        <v>476</v>
      </c>
      <c r="F400" s="17"/>
      <c r="G400" s="17"/>
      <c r="H400" s="17">
        <f t="shared" si="401"/>
        <v>0</v>
      </c>
      <c r="I400" s="17"/>
      <c r="J400" s="17"/>
      <c r="K400" s="17">
        <f t="shared" si="402"/>
        <v>0</v>
      </c>
      <c r="L400" s="15"/>
      <c r="M400" s="15"/>
      <c r="N400" s="15"/>
      <c r="O400" s="15"/>
      <c r="P400" s="15"/>
      <c r="Q400" s="15"/>
      <c r="R400" s="71"/>
      <c r="S400" s="118"/>
      <c r="T400" s="113"/>
      <c r="U400" s="17"/>
      <c r="V400" s="49"/>
      <c r="W400" s="71"/>
    </row>
    <row r="401" spans="2:23" x14ac:dyDescent="0.3">
      <c r="B401" s="190"/>
      <c r="C401" s="186"/>
      <c r="D401" s="174" t="s">
        <v>523</v>
      </c>
      <c r="E401" s="33" t="s">
        <v>478</v>
      </c>
      <c r="F401" s="17"/>
      <c r="G401" s="17"/>
      <c r="H401" s="17">
        <f t="shared" si="401"/>
        <v>0</v>
      </c>
      <c r="I401" s="17"/>
      <c r="J401" s="17"/>
      <c r="K401" s="17">
        <f t="shared" si="402"/>
        <v>0</v>
      </c>
      <c r="L401" s="15"/>
      <c r="M401" s="15"/>
      <c r="N401" s="15"/>
      <c r="O401" s="15"/>
      <c r="P401" s="15"/>
      <c r="Q401" s="15"/>
      <c r="R401" s="71"/>
      <c r="S401" s="118"/>
      <c r="T401" s="113"/>
      <c r="U401" s="17"/>
      <c r="V401" s="49"/>
      <c r="W401" s="71"/>
    </row>
    <row r="402" spans="2:23" x14ac:dyDescent="0.3">
      <c r="B402" s="190"/>
      <c r="C402" s="186"/>
      <c r="D402" s="173" t="s">
        <v>524</v>
      </c>
      <c r="E402" s="30" t="s">
        <v>480</v>
      </c>
      <c r="F402" s="17"/>
      <c r="G402" s="17"/>
      <c r="H402" s="17">
        <f>+H403+H404+H405+H406+H407</f>
        <v>0</v>
      </c>
      <c r="I402" s="17"/>
      <c r="J402" s="17"/>
      <c r="K402" s="17">
        <f>+K403+K404+K405+K406+K407</f>
        <v>0</v>
      </c>
      <c r="L402" s="15"/>
      <c r="M402" s="15"/>
      <c r="N402" s="15"/>
      <c r="O402" s="15"/>
      <c r="P402" s="15"/>
      <c r="Q402" s="15"/>
      <c r="R402" s="71"/>
      <c r="S402" s="118"/>
      <c r="T402" s="113"/>
      <c r="U402" s="17"/>
      <c r="V402" s="49"/>
      <c r="W402" s="71"/>
    </row>
    <row r="403" spans="2:23" x14ac:dyDescent="0.3">
      <c r="B403" s="190"/>
      <c r="C403" s="186"/>
      <c r="D403" s="174" t="s">
        <v>525</v>
      </c>
      <c r="E403" s="33" t="s">
        <v>482</v>
      </c>
      <c r="F403" s="17"/>
      <c r="G403" s="17"/>
      <c r="H403" s="17">
        <f t="shared" ref="H403:H413" si="403">+F403+G403</f>
        <v>0</v>
      </c>
      <c r="I403" s="17"/>
      <c r="J403" s="17"/>
      <c r="K403" s="17">
        <f t="shared" ref="K403:K413" si="404">+I403+J403</f>
        <v>0</v>
      </c>
      <c r="L403" s="15"/>
      <c r="M403" s="15"/>
      <c r="N403" s="15"/>
      <c r="O403" s="15"/>
      <c r="P403" s="15"/>
      <c r="Q403" s="15"/>
      <c r="R403" s="71"/>
      <c r="S403" s="118"/>
      <c r="T403" s="113"/>
      <c r="U403" s="17"/>
      <c r="V403" s="49"/>
      <c r="W403" s="71"/>
    </row>
    <row r="404" spans="2:23" x14ac:dyDescent="0.3">
      <c r="B404" s="190"/>
      <c r="C404" s="186"/>
      <c r="D404" s="174" t="s">
        <v>526</v>
      </c>
      <c r="E404" s="33" t="s">
        <v>484</v>
      </c>
      <c r="F404" s="17"/>
      <c r="G404" s="17"/>
      <c r="H404" s="17">
        <f t="shared" si="403"/>
        <v>0</v>
      </c>
      <c r="I404" s="17"/>
      <c r="J404" s="17"/>
      <c r="K404" s="17">
        <f t="shared" si="404"/>
        <v>0</v>
      </c>
      <c r="L404" s="15"/>
      <c r="M404" s="15"/>
      <c r="N404" s="15"/>
      <c r="O404" s="15"/>
      <c r="P404" s="15"/>
      <c r="Q404" s="15"/>
      <c r="R404" s="71"/>
      <c r="S404" s="118"/>
      <c r="T404" s="113"/>
      <c r="U404" s="17"/>
      <c r="V404" s="49"/>
      <c r="W404" s="71"/>
    </row>
    <row r="405" spans="2:23" x14ac:dyDescent="0.3">
      <c r="B405" s="190"/>
      <c r="C405" s="186"/>
      <c r="D405" s="174" t="s">
        <v>527</v>
      </c>
      <c r="E405" s="33" t="s">
        <v>486</v>
      </c>
      <c r="F405" s="17"/>
      <c r="G405" s="17"/>
      <c r="H405" s="17">
        <f t="shared" si="403"/>
        <v>0</v>
      </c>
      <c r="I405" s="17"/>
      <c r="J405" s="17"/>
      <c r="K405" s="17">
        <f t="shared" si="404"/>
        <v>0</v>
      </c>
      <c r="L405" s="15"/>
      <c r="M405" s="15"/>
      <c r="N405" s="15"/>
      <c r="O405" s="15"/>
      <c r="P405" s="15"/>
      <c r="Q405" s="15"/>
      <c r="R405" s="71"/>
      <c r="S405" s="118"/>
      <c r="T405" s="113"/>
      <c r="U405" s="17"/>
      <c r="V405" s="49"/>
      <c r="W405" s="71"/>
    </row>
    <row r="406" spans="2:23" x14ac:dyDescent="0.3">
      <c r="B406" s="190"/>
      <c r="C406" s="186"/>
      <c r="D406" s="174" t="s">
        <v>528</v>
      </c>
      <c r="E406" s="33" t="s">
        <v>488</v>
      </c>
      <c r="F406" s="17"/>
      <c r="G406" s="17"/>
      <c r="H406" s="17">
        <f t="shared" si="403"/>
        <v>0</v>
      </c>
      <c r="I406" s="17"/>
      <c r="J406" s="17"/>
      <c r="K406" s="17">
        <f t="shared" si="404"/>
        <v>0</v>
      </c>
      <c r="L406" s="15"/>
      <c r="M406" s="15"/>
      <c r="N406" s="15"/>
      <c r="O406" s="15"/>
      <c r="P406" s="15"/>
      <c r="Q406" s="15"/>
      <c r="R406" s="71"/>
      <c r="S406" s="118"/>
      <c r="T406" s="113"/>
      <c r="U406" s="17"/>
      <c r="V406" s="49"/>
      <c r="W406" s="71"/>
    </row>
    <row r="407" spans="2:23" x14ac:dyDescent="0.3">
      <c r="B407" s="190"/>
      <c r="C407" s="186"/>
      <c r="D407" s="174" t="s">
        <v>529</v>
      </c>
      <c r="E407" s="33" t="s">
        <v>490</v>
      </c>
      <c r="F407" s="17"/>
      <c r="G407" s="17"/>
      <c r="H407" s="17">
        <f t="shared" si="403"/>
        <v>0</v>
      </c>
      <c r="I407" s="17"/>
      <c r="J407" s="17"/>
      <c r="K407" s="17">
        <f t="shared" si="404"/>
        <v>0</v>
      </c>
      <c r="L407" s="15"/>
      <c r="M407" s="15"/>
      <c r="N407" s="15"/>
      <c r="O407" s="15"/>
      <c r="P407" s="15"/>
      <c r="Q407" s="15"/>
      <c r="R407" s="71"/>
      <c r="S407" s="118"/>
      <c r="T407" s="113"/>
      <c r="U407" s="17"/>
      <c r="V407" s="49"/>
      <c r="W407" s="71"/>
    </row>
    <row r="408" spans="2:23" x14ac:dyDescent="0.3">
      <c r="B408" s="190"/>
      <c r="C408" s="186"/>
      <c r="D408" s="173" t="s">
        <v>530</v>
      </c>
      <c r="E408" s="30" t="s">
        <v>494</v>
      </c>
      <c r="F408" s="17"/>
      <c r="G408" s="17"/>
      <c r="H408" s="17">
        <f t="shared" si="403"/>
        <v>0</v>
      </c>
      <c r="I408" s="17"/>
      <c r="J408" s="17"/>
      <c r="K408" s="17">
        <f t="shared" si="404"/>
        <v>0</v>
      </c>
      <c r="L408" s="15"/>
      <c r="M408" s="15"/>
      <c r="N408" s="15"/>
      <c r="O408" s="15"/>
      <c r="P408" s="15"/>
      <c r="Q408" s="15"/>
      <c r="R408" s="71"/>
      <c r="S408" s="118"/>
      <c r="T408" s="113"/>
      <c r="U408" s="17"/>
      <c r="V408" s="49"/>
      <c r="W408" s="71"/>
    </row>
    <row r="409" spans="2:23" x14ac:dyDescent="0.3">
      <c r="B409" s="190"/>
      <c r="C409" s="186"/>
      <c r="D409" s="173" t="s">
        <v>531</v>
      </c>
      <c r="E409" s="30" t="s">
        <v>496</v>
      </c>
      <c r="F409" s="17"/>
      <c r="G409" s="17"/>
      <c r="H409" s="17">
        <f t="shared" si="403"/>
        <v>0</v>
      </c>
      <c r="I409" s="17"/>
      <c r="J409" s="17"/>
      <c r="K409" s="17">
        <f t="shared" si="404"/>
        <v>0</v>
      </c>
      <c r="L409" s="15"/>
      <c r="M409" s="15"/>
      <c r="N409" s="15"/>
      <c r="O409" s="15"/>
      <c r="P409" s="15"/>
      <c r="Q409" s="15"/>
      <c r="R409" s="71"/>
      <c r="S409" s="118"/>
      <c r="T409" s="113"/>
      <c r="U409" s="17"/>
      <c r="V409" s="49"/>
      <c r="W409" s="71"/>
    </row>
    <row r="410" spans="2:23" x14ac:dyDescent="0.3">
      <c r="B410" s="190"/>
      <c r="C410" s="186"/>
      <c r="D410" s="173" t="s">
        <v>532</v>
      </c>
      <c r="E410" s="30" t="s">
        <v>498</v>
      </c>
      <c r="F410" s="17"/>
      <c r="G410" s="17"/>
      <c r="H410" s="17">
        <f t="shared" si="403"/>
        <v>0</v>
      </c>
      <c r="I410" s="17"/>
      <c r="J410" s="17"/>
      <c r="K410" s="17">
        <f t="shared" si="404"/>
        <v>0</v>
      </c>
      <c r="L410" s="15"/>
      <c r="M410" s="15"/>
      <c r="N410" s="15"/>
      <c r="O410" s="15"/>
      <c r="P410" s="15"/>
      <c r="Q410" s="15"/>
      <c r="R410" s="71"/>
      <c r="S410" s="118"/>
      <c r="T410" s="113"/>
      <c r="U410" s="17"/>
      <c r="V410" s="49"/>
      <c r="W410" s="71"/>
    </row>
    <row r="411" spans="2:23" x14ac:dyDescent="0.3">
      <c r="B411" s="190"/>
      <c r="C411" s="186"/>
      <c r="D411" s="173" t="s">
        <v>533</v>
      </c>
      <c r="E411" s="30" t="s">
        <v>500</v>
      </c>
      <c r="F411" s="17"/>
      <c r="G411" s="17"/>
      <c r="H411" s="17">
        <f t="shared" si="403"/>
        <v>0</v>
      </c>
      <c r="I411" s="17"/>
      <c r="J411" s="17"/>
      <c r="K411" s="17">
        <f t="shared" si="404"/>
        <v>0</v>
      </c>
      <c r="L411" s="15"/>
      <c r="M411" s="15"/>
      <c r="N411" s="15"/>
      <c r="O411" s="15"/>
      <c r="P411" s="15"/>
      <c r="Q411" s="15"/>
      <c r="R411" s="71"/>
      <c r="S411" s="118"/>
      <c r="T411" s="113"/>
      <c r="U411" s="17"/>
      <c r="V411" s="49"/>
      <c r="W411" s="71"/>
    </row>
    <row r="412" spans="2:23" x14ac:dyDescent="0.3">
      <c r="B412" s="190"/>
      <c r="C412" s="186"/>
      <c r="D412" s="173" t="s">
        <v>534</v>
      </c>
      <c r="E412" s="30" t="s">
        <v>502</v>
      </c>
      <c r="F412" s="17"/>
      <c r="G412" s="17"/>
      <c r="H412" s="17">
        <f t="shared" si="403"/>
        <v>0</v>
      </c>
      <c r="I412" s="17"/>
      <c r="J412" s="17"/>
      <c r="K412" s="17">
        <f t="shared" si="404"/>
        <v>0</v>
      </c>
      <c r="L412" s="15"/>
      <c r="M412" s="15"/>
      <c r="N412" s="15"/>
      <c r="O412" s="15"/>
      <c r="P412" s="15"/>
      <c r="Q412" s="15"/>
      <c r="R412" s="71"/>
      <c r="S412" s="118"/>
      <c r="T412" s="113"/>
      <c r="U412" s="17"/>
      <c r="V412" s="49"/>
      <c r="W412" s="71"/>
    </row>
    <row r="413" spans="2:23" x14ac:dyDescent="0.3">
      <c r="B413" s="190"/>
      <c r="C413" s="186"/>
      <c r="D413" s="173" t="s">
        <v>535</v>
      </c>
      <c r="E413" s="30" t="s">
        <v>504</v>
      </c>
      <c r="F413" s="17"/>
      <c r="G413" s="17"/>
      <c r="H413" s="17">
        <f t="shared" si="403"/>
        <v>0</v>
      </c>
      <c r="I413" s="17"/>
      <c r="J413" s="17"/>
      <c r="K413" s="17">
        <f t="shared" si="404"/>
        <v>0</v>
      </c>
      <c r="L413" s="15"/>
      <c r="M413" s="15"/>
      <c r="N413" s="15"/>
      <c r="O413" s="15"/>
      <c r="P413" s="15"/>
      <c r="Q413" s="15"/>
      <c r="R413" s="71"/>
      <c r="S413" s="118"/>
      <c r="T413" s="113"/>
      <c r="U413" s="17"/>
      <c r="V413" s="49"/>
      <c r="W413" s="71"/>
    </row>
    <row r="414" spans="2:23" ht="20.399999999999999" x14ac:dyDescent="0.3">
      <c r="B414" s="190"/>
      <c r="C414" s="186"/>
      <c r="D414" s="172" t="s">
        <v>536</v>
      </c>
      <c r="E414" s="29" t="s">
        <v>506</v>
      </c>
      <c r="F414" s="17"/>
      <c r="G414" s="17"/>
      <c r="H414" s="17">
        <f>+H415+H419</f>
        <v>0</v>
      </c>
      <c r="I414" s="17"/>
      <c r="J414" s="17"/>
      <c r="K414" s="17">
        <f>+K415+K419</f>
        <v>0</v>
      </c>
      <c r="L414" s="15"/>
      <c r="M414" s="15"/>
      <c r="N414" s="15"/>
      <c r="O414" s="15"/>
      <c r="P414" s="15"/>
      <c r="Q414" s="15"/>
      <c r="R414" s="71"/>
      <c r="S414" s="118"/>
      <c r="T414" s="113"/>
      <c r="U414" s="17"/>
      <c r="V414" s="49"/>
      <c r="W414" s="71"/>
    </row>
    <row r="415" spans="2:23" x14ac:dyDescent="0.3">
      <c r="B415" s="190"/>
      <c r="C415" s="186"/>
      <c r="D415" s="173" t="s">
        <v>537</v>
      </c>
      <c r="E415" s="30" t="s">
        <v>508</v>
      </c>
      <c r="F415" s="17"/>
      <c r="G415" s="17"/>
      <c r="H415" s="17">
        <f>+H416+H417+H418</f>
        <v>0</v>
      </c>
      <c r="I415" s="17"/>
      <c r="J415" s="17"/>
      <c r="K415" s="17">
        <f>+K416+K417+K418</f>
        <v>0</v>
      </c>
      <c r="L415" s="15"/>
      <c r="M415" s="15"/>
      <c r="N415" s="15"/>
      <c r="O415" s="15"/>
      <c r="P415" s="15"/>
      <c r="Q415" s="15"/>
      <c r="R415" s="71"/>
      <c r="S415" s="118"/>
      <c r="T415" s="113"/>
      <c r="U415" s="17"/>
      <c r="V415" s="49"/>
      <c r="W415" s="71"/>
    </row>
    <row r="416" spans="2:23" x14ac:dyDescent="0.3">
      <c r="B416" s="190"/>
      <c r="C416" s="186"/>
      <c r="D416" s="174" t="s">
        <v>538</v>
      </c>
      <c r="E416" s="33" t="s">
        <v>510</v>
      </c>
      <c r="F416" s="17"/>
      <c r="G416" s="17"/>
      <c r="H416" s="17">
        <f t="shared" ref="H416:H419" si="405">+F416+G416</f>
        <v>0</v>
      </c>
      <c r="I416" s="17"/>
      <c r="J416" s="17"/>
      <c r="K416" s="17">
        <f t="shared" ref="K416:K419" si="406">+I416+J416</f>
        <v>0</v>
      </c>
      <c r="L416" s="15"/>
      <c r="M416" s="15"/>
      <c r="N416" s="15"/>
      <c r="O416" s="15"/>
      <c r="P416" s="15"/>
      <c r="Q416" s="15"/>
      <c r="R416" s="71"/>
      <c r="S416" s="118"/>
      <c r="T416" s="113"/>
      <c r="U416" s="17"/>
      <c r="V416" s="49"/>
      <c r="W416" s="71"/>
    </row>
    <row r="417" spans="2:23" x14ac:dyDescent="0.3">
      <c r="B417" s="190"/>
      <c r="C417" s="186"/>
      <c r="D417" s="174" t="s">
        <v>539</v>
      </c>
      <c r="E417" s="33" t="s">
        <v>512</v>
      </c>
      <c r="F417" s="17"/>
      <c r="G417" s="17"/>
      <c r="H417" s="17">
        <f t="shared" si="405"/>
        <v>0</v>
      </c>
      <c r="I417" s="17"/>
      <c r="J417" s="17"/>
      <c r="K417" s="17">
        <f t="shared" si="406"/>
        <v>0</v>
      </c>
      <c r="L417" s="15"/>
      <c r="M417" s="15"/>
      <c r="N417" s="15"/>
      <c r="O417" s="15"/>
      <c r="P417" s="15"/>
      <c r="Q417" s="15"/>
      <c r="R417" s="71"/>
      <c r="S417" s="118"/>
      <c r="T417" s="113"/>
      <c r="U417" s="17"/>
      <c r="V417" s="49"/>
      <c r="W417" s="71"/>
    </row>
    <row r="418" spans="2:23" x14ac:dyDescent="0.3">
      <c r="B418" s="190"/>
      <c r="C418" s="186"/>
      <c r="D418" s="174" t="s">
        <v>540</v>
      </c>
      <c r="E418" s="33" t="s">
        <v>514</v>
      </c>
      <c r="F418" s="17"/>
      <c r="G418" s="17"/>
      <c r="H418" s="17">
        <f t="shared" si="405"/>
        <v>0</v>
      </c>
      <c r="I418" s="17"/>
      <c r="J418" s="17"/>
      <c r="K418" s="17">
        <f t="shared" si="406"/>
        <v>0</v>
      </c>
      <c r="L418" s="15"/>
      <c r="M418" s="15"/>
      <c r="N418" s="15"/>
      <c r="O418" s="15"/>
      <c r="P418" s="15"/>
      <c r="Q418" s="15"/>
      <c r="R418" s="71"/>
      <c r="S418" s="118"/>
      <c r="T418" s="113"/>
      <c r="U418" s="17"/>
      <c r="V418" s="49"/>
      <c r="W418" s="71"/>
    </row>
    <row r="419" spans="2:23" ht="20.399999999999999" x14ac:dyDescent="0.3">
      <c r="B419" s="190"/>
      <c r="C419" s="186"/>
      <c r="D419" s="173" t="s">
        <v>541</v>
      </c>
      <c r="E419" s="30" t="s">
        <v>516</v>
      </c>
      <c r="F419" s="17"/>
      <c r="G419" s="17"/>
      <c r="H419" s="17">
        <f t="shared" si="405"/>
        <v>0</v>
      </c>
      <c r="I419" s="17"/>
      <c r="J419" s="17"/>
      <c r="K419" s="17">
        <f t="shared" si="406"/>
        <v>0</v>
      </c>
      <c r="L419" s="15"/>
      <c r="M419" s="15"/>
      <c r="N419" s="15"/>
      <c r="O419" s="15"/>
      <c r="P419" s="15"/>
      <c r="Q419" s="15"/>
      <c r="R419" s="71"/>
      <c r="S419" s="118"/>
      <c r="T419" s="113"/>
      <c r="U419" s="17"/>
      <c r="V419" s="49"/>
      <c r="W419" s="71"/>
    </row>
    <row r="420" spans="2:23" ht="20.399999999999999" x14ac:dyDescent="0.3">
      <c r="B420" s="190"/>
      <c r="C420" s="186"/>
      <c r="D420" s="170" t="s">
        <v>542</v>
      </c>
      <c r="E420" s="32" t="s">
        <v>543</v>
      </c>
      <c r="F420" s="17"/>
      <c r="G420" s="17"/>
      <c r="H420" s="17">
        <f>+H421+H448</f>
        <v>0</v>
      </c>
      <c r="I420" s="17"/>
      <c r="J420" s="17"/>
      <c r="K420" s="17">
        <f>+K421+K448</f>
        <v>0</v>
      </c>
      <c r="L420" s="15"/>
      <c r="M420" s="15"/>
      <c r="N420" s="15"/>
      <c r="O420" s="15"/>
      <c r="P420" s="15"/>
      <c r="Q420" s="15"/>
      <c r="R420" s="71"/>
      <c r="S420" s="118"/>
      <c r="T420" s="113"/>
      <c r="U420" s="17"/>
      <c r="V420" s="49"/>
      <c r="W420" s="71"/>
    </row>
    <row r="421" spans="2:23" x14ac:dyDescent="0.3">
      <c r="B421" s="190"/>
      <c r="C421" s="186"/>
      <c r="D421" s="171" t="s">
        <v>544</v>
      </c>
      <c r="E421" s="28" t="s">
        <v>468</v>
      </c>
      <c r="F421" s="17"/>
      <c r="G421" s="17"/>
      <c r="H421" s="17">
        <f>+H422+H440+H446+H447</f>
        <v>0</v>
      </c>
      <c r="I421" s="17"/>
      <c r="J421" s="17"/>
      <c r="K421" s="17">
        <f>+K422+K440+K446+K447</f>
        <v>0</v>
      </c>
      <c r="L421" s="15"/>
      <c r="M421" s="15"/>
      <c r="N421" s="15"/>
      <c r="O421" s="15"/>
      <c r="P421" s="15"/>
      <c r="Q421" s="15"/>
      <c r="R421" s="71"/>
      <c r="S421" s="118"/>
      <c r="T421" s="113"/>
      <c r="U421" s="17"/>
      <c r="V421" s="49"/>
      <c r="W421" s="71"/>
    </row>
    <row r="422" spans="2:23" ht="20.399999999999999" x14ac:dyDescent="0.3">
      <c r="B422" s="190"/>
      <c r="C422" s="186"/>
      <c r="D422" s="172" t="s">
        <v>545</v>
      </c>
      <c r="E422" s="29" t="s">
        <v>470</v>
      </c>
      <c r="F422" s="17"/>
      <c r="G422" s="17"/>
      <c r="H422" s="17">
        <f>+H423+H426+H434+H435+H436+H437+H438+H439</f>
        <v>0</v>
      </c>
      <c r="I422" s="17"/>
      <c r="J422" s="17"/>
      <c r="K422" s="17">
        <f>+K423+K426+K434+K435+K436+K437+K438+K439</f>
        <v>0</v>
      </c>
      <c r="L422" s="15"/>
      <c r="M422" s="15"/>
      <c r="N422" s="15"/>
      <c r="O422" s="15"/>
      <c r="P422" s="15"/>
      <c r="Q422" s="15"/>
      <c r="R422" s="71"/>
      <c r="S422" s="118"/>
      <c r="T422" s="113"/>
      <c r="U422" s="17"/>
      <c r="V422" s="49"/>
      <c r="W422" s="71"/>
    </row>
    <row r="423" spans="2:23" x14ac:dyDescent="0.3">
      <c r="B423" s="190"/>
      <c r="C423" s="186"/>
      <c r="D423" s="173" t="s">
        <v>546</v>
      </c>
      <c r="E423" s="30" t="s">
        <v>472</v>
      </c>
      <c r="F423" s="17"/>
      <c r="G423" s="17"/>
      <c r="H423" s="17">
        <f>+H424+H425+H426</f>
        <v>0</v>
      </c>
      <c r="I423" s="17"/>
      <c r="J423" s="17"/>
      <c r="K423" s="17">
        <f>+K424+K425+K426</f>
        <v>0</v>
      </c>
      <c r="L423" s="15"/>
      <c r="M423" s="15"/>
      <c r="N423" s="15"/>
      <c r="O423" s="15"/>
      <c r="P423" s="15"/>
      <c r="Q423" s="15"/>
      <c r="R423" s="71"/>
      <c r="S423" s="118"/>
      <c r="T423" s="113"/>
      <c r="U423" s="17"/>
      <c r="V423" s="49"/>
      <c r="W423" s="71"/>
    </row>
    <row r="424" spans="2:23" x14ac:dyDescent="0.3">
      <c r="B424" s="190"/>
      <c r="C424" s="186"/>
      <c r="D424" s="174" t="s">
        <v>547</v>
      </c>
      <c r="E424" s="33" t="s">
        <v>474</v>
      </c>
      <c r="F424" s="17"/>
      <c r="G424" s="17"/>
      <c r="H424" s="17">
        <f t="shared" ref="H424:H426" si="407">+F424+G424</f>
        <v>0</v>
      </c>
      <c r="I424" s="17"/>
      <c r="J424" s="17"/>
      <c r="K424" s="17">
        <f t="shared" ref="K424:K426" si="408">+I424+J424</f>
        <v>0</v>
      </c>
      <c r="L424" s="15"/>
      <c r="M424" s="15"/>
      <c r="N424" s="15"/>
      <c r="O424" s="15"/>
      <c r="P424" s="15"/>
      <c r="Q424" s="15"/>
      <c r="R424" s="71"/>
      <c r="S424" s="118"/>
      <c r="T424" s="113"/>
      <c r="U424" s="17"/>
      <c r="V424" s="49"/>
      <c r="W424" s="71"/>
    </row>
    <row r="425" spans="2:23" x14ac:dyDescent="0.3">
      <c r="B425" s="190"/>
      <c r="C425" s="186"/>
      <c r="D425" s="174" t="s">
        <v>548</v>
      </c>
      <c r="E425" s="33" t="s">
        <v>476</v>
      </c>
      <c r="F425" s="17"/>
      <c r="G425" s="17"/>
      <c r="H425" s="17">
        <f t="shared" si="407"/>
        <v>0</v>
      </c>
      <c r="I425" s="17"/>
      <c r="J425" s="17"/>
      <c r="K425" s="17">
        <f t="shared" si="408"/>
        <v>0</v>
      </c>
      <c r="L425" s="15"/>
      <c r="M425" s="15"/>
      <c r="N425" s="15"/>
      <c r="O425" s="15"/>
      <c r="P425" s="15"/>
      <c r="Q425" s="15"/>
      <c r="R425" s="71"/>
      <c r="S425" s="118"/>
      <c r="T425" s="113"/>
      <c r="U425" s="17"/>
      <c r="V425" s="49"/>
      <c r="W425" s="71"/>
    </row>
    <row r="426" spans="2:23" x14ac:dyDescent="0.3">
      <c r="B426" s="190"/>
      <c r="C426" s="186"/>
      <c r="D426" s="174" t="s">
        <v>549</v>
      </c>
      <c r="E426" s="33" t="s">
        <v>478</v>
      </c>
      <c r="F426" s="17"/>
      <c r="G426" s="17"/>
      <c r="H426" s="17">
        <f t="shared" si="407"/>
        <v>0</v>
      </c>
      <c r="I426" s="17"/>
      <c r="J426" s="17"/>
      <c r="K426" s="17">
        <f t="shared" si="408"/>
        <v>0</v>
      </c>
      <c r="L426" s="15"/>
      <c r="M426" s="15"/>
      <c r="N426" s="15"/>
      <c r="O426" s="15"/>
      <c r="P426" s="15"/>
      <c r="Q426" s="15"/>
      <c r="R426" s="71"/>
      <c r="S426" s="118"/>
      <c r="T426" s="113"/>
      <c r="U426" s="17"/>
      <c r="V426" s="49"/>
      <c r="W426" s="71"/>
    </row>
    <row r="427" spans="2:23" x14ac:dyDescent="0.3">
      <c r="B427" s="190"/>
      <c r="C427" s="186"/>
      <c r="D427" s="173" t="s">
        <v>550</v>
      </c>
      <c r="E427" s="30" t="s">
        <v>480</v>
      </c>
      <c r="F427" s="17"/>
      <c r="G427" s="17"/>
      <c r="H427" s="17">
        <f>+H428+H429+H430+H431+H432+H433</f>
        <v>0</v>
      </c>
      <c r="I427" s="17"/>
      <c r="J427" s="17"/>
      <c r="K427" s="17">
        <f>+K428+K429+K430+K431+K432+K433</f>
        <v>0</v>
      </c>
      <c r="L427" s="15"/>
      <c r="M427" s="15"/>
      <c r="N427" s="15"/>
      <c r="O427" s="15"/>
      <c r="P427" s="15"/>
      <c r="Q427" s="15"/>
      <c r="R427" s="71"/>
      <c r="S427" s="118"/>
      <c r="T427" s="113"/>
      <c r="U427" s="17"/>
      <c r="V427" s="49"/>
      <c r="W427" s="71"/>
    </row>
    <row r="428" spans="2:23" x14ac:dyDescent="0.3">
      <c r="B428" s="190"/>
      <c r="C428" s="186"/>
      <c r="D428" s="174" t="s">
        <v>551</v>
      </c>
      <c r="E428" s="33" t="s">
        <v>482</v>
      </c>
      <c r="F428" s="17"/>
      <c r="G428" s="17"/>
      <c r="H428" s="17">
        <f t="shared" ref="H428:H433" si="409">+F428+G428</f>
        <v>0</v>
      </c>
      <c r="I428" s="17"/>
      <c r="J428" s="17"/>
      <c r="K428" s="17">
        <f t="shared" ref="K428:K433" si="410">+I428+J428</f>
        <v>0</v>
      </c>
      <c r="L428" s="15"/>
      <c r="M428" s="15"/>
      <c r="N428" s="15"/>
      <c r="O428" s="15"/>
      <c r="P428" s="15"/>
      <c r="Q428" s="15"/>
      <c r="R428" s="71"/>
      <c r="S428" s="118"/>
      <c r="T428" s="113"/>
      <c r="U428" s="17"/>
      <c r="V428" s="49"/>
      <c r="W428" s="71"/>
    </row>
    <row r="429" spans="2:23" x14ac:dyDescent="0.3">
      <c r="B429" s="190"/>
      <c r="C429" s="186"/>
      <c r="D429" s="174" t="s">
        <v>552</v>
      </c>
      <c r="E429" s="33" t="s">
        <v>484</v>
      </c>
      <c r="F429" s="17"/>
      <c r="G429" s="17"/>
      <c r="H429" s="17">
        <f t="shared" si="409"/>
        <v>0</v>
      </c>
      <c r="I429" s="17"/>
      <c r="J429" s="17"/>
      <c r="K429" s="17">
        <f t="shared" si="410"/>
        <v>0</v>
      </c>
      <c r="L429" s="15"/>
      <c r="M429" s="15"/>
      <c r="N429" s="15"/>
      <c r="O429" s="15"/>
      <c r="P429" s="15"/>
      <c r="Q429" s="15"/>
      <c r="R429" s="71"/>
      <c r="S429" s="118"/>
      <c r="T429" s="113"/>
      <c r="U429" s="17"/>
      <c r="V429" s="49"/>
      <c r="W429" s="71"/>
    </row>
    <row r="430" spans="2:23" x14ac:dyDescent="0.3">
      <c r="B430" s="190"/>
      <c r="C430" s="186"/>
      <c r="D430" s="174" t="s">
        <v>553</v>
      </c>
      <c r="E430" s="33" t="s">
        <v>486</v>
      </c>
      <c r="F430" s="17"/>
      <c r="G430" s="17"/>
      <c r="H430" s="17">
        <f t="shared" si="409"/>
        <v>0</v>
      </c>
      <c r="I430" s="17"/>
      <c r="J430" s="17"/>
      <c r="K430" s="17">
        <f t="shared" si="410"/>
        <v>0</v>
      </c>
      <c r="L430" s="15"/>
      <c r="M430" s="15"/>
      <c r="N430" s="15"/>
      <c r="O430" s="15"/>
      <c r="P430" s="15"/>
      <c r="Q430" s="15"/>
      <c r="R430" s="71"/>
      <c r="S430" s="118"/>
      <c r="T430" s="113"/>
      <c r="U430" s="17"/>
      <c r="V430" s="49"/>
      <c r="W430" s="71"/>
    </row>
    <row r="431" spans="2:23" x14ac:dyDescent="0.3">
      <c r="B431" s="190"/>
      <c r="C431" s="186"/>
      <c r="D431" s="174" t="s">
        <v>554</v>
      </c>
      <c r="E431" s="33" t="s">
        <v>488</v>
      </c>
      <c r="F431" s="17"/>
      <c r="G431" s="17"/>
      <c r="H431" s="17">
        <f t="shared" si="409"/>
        <v>0</v>
      </c>
      <c r="I431" s="17"/>
      <c r="J431" s="17"/>
      <c r="K431" s="17">
        <f t="shared" si="410"/>
        <v>0</v>
      </c>
      <c r="L431" s="15"/>
      <c r="M431" s="15"/>
      <c r="N431" s="15"/>
      <c r="O431" s="15"/>
      <c r="P431" s="15"/>
      <c r="Q431" s="15"/>
      <c r="R431" s="71"/>
      <c r="S431" s="118"/>
      <c r="T431" s="113"/>
      <c r="U431" s="17"/>
      <c r="V431" s="49"/>
      <c r="W431" s="71"/>
    </row>
    <row r="432" spans="2:23" x14ac:dyDescent="0.3">
      <c r="B432" s="190"/>
      <c r="C432" s="186"/>
      <c r="D432" s="174" t="s">
        <v>555</v>
      </c>
      <c r="E432" s="33" t="s">
        <v>490</v>
      </c>
      <c r="F432" s="17"/>
      <c r="G432" s="17"/>
      <c r="H432" s="17">
        <f t="shared" si="409"/>
        <v>0</v>
      </c>
      <c r="I432" s="17"/>
      <c r="J432" s="17"/>
      <c r="K432" s="17">
        <f t="shared" si="410"/>
        <v>0</v>
      </c>
      <c r="L432" s="15"/>
      <c r="M432" s="15"/>
      <c r="N432" s="15"/>
      <c r="O432" s="15"/>
      <c r="P432" s="15"/>
      <c r="Q432" s="15"/>
      <c r="R432" s="71"/>
      <c r="S432" s="118"/>
      <c r="T432" s="113"/>
      <c r="U432" s="17"/>
      <c r="V432" s="49"/>
      <c r="W432" s="71"/>
    </row>
    <row r="433" spans="2:23" x14ac:dyDescent="0.3">
      <c r="B433" s="190"/>
      <c r="C433" s="186"/>
      <c r="D433" s="174" t="s">
        <v>556</v>
      </c>
      <c r="E433" s="33" t="s">
        <v>492</v>
      </c>
      <c r="F433" s="17"/>
      <c r="G433" s="17"/>
      <c r="H433" s="17">
        <f t="shared" si="409"/>
        <v>0</v>
      </c>
      <c r="I433" s="17"/>
      <c r="J433" s="17"/>
      <c r="K433" s="17">
        <f t="shared" si="410"/>
        <v>0</v>
      </c>
      <c r="L433" s="15"/>
      <c r="M433" s="15"/>
      <c r="N433" s="15"/>
      <c r="O433" s="15"/>
      <c r="P433" s="15"/>
      <c r="Q433" s="15"/>
      <c r="R433" s="71"/>
      <c r="S433" s="118"/>
      <c r="T433" s="113"/>
      <c r="U433" s="17"/>
      <c r="V433" s="49"/>
      <c r="W433" s="71"/>
    </row>
    <row r="434" spans="2:23" x14ac:dyDescent="0.3">
      <c r="B434" s="190"/>
      <c r="C434" s="186"/>
      <c r="D434" s="173" t="s">
        <v>557</v>
      </c>
      <c r="E434" s="30" t="s">
        <v>494</v>
      </c>
      <c r="F434" s="17"/>
      <c r="G434" s="17"/>
      <c r="H434" s="17">
        <v>0</v>
      </c>
      <c r="I434" s="17"/>
      <c r="J434" s="17"/>
      <c r="K434" s="17">
        <v>0</v>
      </c>
      <c r="L434" s="15"/>
      <c r="M434" s="15"/>
      <c r="N434" s="15"/>
      <c r="O434" s="15"/>
      <c r="P434" s="15"/>
      <c r="Q434" s="15"/>
      <c r="R434" s="71"/>
      <c r="S434" s="118"/>
      <c r="T434" s="113"/>
      <c r="U434" s="17"/>
      <c r="V434" s="49"/>
      <c r="W434" s="71"/>
    </row>
    <row r="435" spans="2:23" x14ac:dyDescent="0.3">
      <c r="B435" s="190"/>
      <c r="C435" s="186"/>
      <c r="D435" s="173" t="s">
        <v>558</v>
      </c>
      <c r="E435" s="30" t="s">
        <v>496</v>
      </c>
      <c r="F435" s="17"/>
      <c r="G435" s="17"/>
      <c r="H435" s="17">
        <v>0</v>
      </c>
      <c r="I435" s="17"/>
      <c r="J435" s="17"/>
      <c r="K435" s="17">
        <v>0</v>
      </c>
      <c r="L435" s="15"/>
      <c r="M435" s="15"/>
      <c r="N435" s="15"/>
      <c r="O435" s="15"/>
      <c r="P435" s="15"/>
      <c r="Q435" s="15"/>
      <c r="R435" s="71"/>
      <c r="S435" s="118"/>
      <c r="T435" s="113"/>
      <c r="U435" s="17"/>
      <c r="V435" s="49"/>
      <c r="W435" s="71"/>
    </row>
    <row r="436" spans="2:23" x14ac:dyDescent="0.3">
      <c r="B436" s="190"/>
      <c r="C436" s="186"/>
      <c r="D436" s="173" t="s">
        <v>559</v>
      </c>
      <c r="E436" s="30" t="s">
        <v>498</v>
      </c>
      <c r="F436" s="17"/>
      <c r="G436" s="17"/>
      <c r="H436" s="17">
        <v>0</v>
      </c>
      <c r="I436" s="17"/>
      <c r="J436" s="17"/>
      <c r="K436" s="17">
        <v>0</v>
      </c>
      <c r="L436" s="15"/>
      <c r="M436" s="15"/>
      <c r="N436" s="15"/>
      <c r="O436" s="15"/>
      <c r="P436" s="15"/>
      <c r="Q436" s="15"/>
      <c r="R436" s="71"/>
      <c r="S436" s="118"/>
      <c r="T436" s="113"/>
      <c r="U436" s="17"/>
      <c r="V436" s="49"/>
      <c r="W436" s="71"/>
    </row>
    <row r="437" spans="2:23" x14ac:dyDescent="0.3">
      <c r="B437" s="190"/>
      <c r="C437" s="186"/>
      <c r="D437" s="173" t="s">
        <v>560</v>
      </c>
      <c r="E437" s="30" t="s">
        <v>500</v>
      </c>
      <c r="F437" s="17"/>
      <c r="G437" s="17"/>
      <c r="H437" s="17">
        <v>0</v>
      </c>
      <c r="I437" s="17"/>
      <c r="J437" s="17"/>
      <c r="K437" s="17">
        <v>0</v>
      </c>
      <c r="L437" s="15"/>
      <c r="M437" s="15"/>
      <c r="N437" s="15"/>
      <c r="O437" s="15"/>
      <c r="P437" s="15"/>
      <c r="Q437" s="15"/>
      <c r="R437" s="71"/>
      <c r="S437" s="118"/>
      <c r="T437" s="113"/>
      <c r="U437" s="17"/>
      <c r="V437" s="49"/>
      <c r="W437" s="71"/>
    </row>
    <row r="438" spans="2:23" x14ac:dyDescent="0.3">
      <c r="B438" s="190"/>
      <c r="C438" s="186"/>
      <c r="D438" s="173" t="s">
        <v>561</v>
      </c>
      <c r="E438" s="30" t="s">
        <v>502</v>
      </c>
      <c r="F438" s="17"/>
      <c r="G438" s="17"/>
      <c r="H438" s="17">
        <v>0</v>
      </c>
      <c r="I438" s="17"/>
      <c r="J438" s="17"/>
      <c r="K438" s="17">
        <v>0</v>
      </c>
      <c r="L438" s="15"/>
      <c r="M438" s="15"/>
      <c r="N438" s="15"/>
      <c r="O438" s="15"/>
      <c r="P438" s="15"/>
      <c r="Q438" s="15"/>
      <c r="R438" s="71"/>
      <c r="S438" s="118"/>
      <c r="T438" s="113"/>
      <c r="U438" s="17"/>
      <c r="V438" s="49"/>
      <c r="W438" s="71"/>
    </row>
    <row r="439" spans="2:23" x14ac:dyDescent="0.3">
      <c r="B439" s="190"/>
      <c r="C439" s="186"/>
      <c r="D439" s="173" t="s">
        <v>562</v>
      </c>
      <c r="E439" s="30" t="s">
        <v>504</v>
      </c>
      <c r="F439" s="17"/>
      <c r="G439" s="17"/>
      <c r="H439" s="17">
        <v>0</v>
      </c>
      <c r="I439" s="17"/>
      <c r="J439" s="17"/>
      <c r="K439" s="17">
        <v>0</v>
      </c>
      <c r="L439" s="15"/>
      <c r="M439" s="15"/>
      <c r="N439" s="15"/>
      <c r="O439" s="15"/>
      <c r="P439" s="15"/>
      <c r="Q439" s="15"/>
      <c r="R439" s="71"/>
      <c r="S439" s="118"/>
      <c r="T439" s="113"/>
      <c r="U439" s="17"/>
      <c r="V439" s="49"/>
      <c r="W439" s="71"/>
    </row>
    <row r="440" spans="2:23" ht="20.399999999999999" x14ac:dyDescent="0.3">
      <c r="B440" s="190"/>
      <c r="C440" s="186"/>
      <c r="D440" s="172" t="s">
        <v>563</v>
      </c>
      <c r="E440" s="29" t="s">
        <v>506</v>
      </c>
      <c r="F440" s="17"/>
      <c r="G440" s="17"/>
      <c r="H440" s="17">
        <f>+H441+H445</f>
        <v>0</v>
      </c>
      <c r="I440" s="17"/>
      <c r="J440" s="17"/>
      <c r="K440" s="17">
        <f>+K441+K445</f>
        <v>0</v>
      </c>
      <c r="L440" s="15"/>
      <c r="M440" s="15"/>
      <c r="N440" s="15"/>
      <c r="O440" s="15"/>
      <c r="P440" s="15"/>
      <c r="Q440" s="15"/>
      <c r="R440" s="71"/>
      <c r="S440" s="118"/>
      <c r="T440" s="113"/>
      <c r="U440" s="17"/>
      <c r="V440" s="49"/>
      <c r="W440" s="71"/>
    </row>
    <row r="441" spans="2:23" x14ac:dyDescent="0.3">
      <c r="B441" s="190"/>
      <c r="C441" s="186"/>
      <c r="D441" s="173" t="s">
        <v>564</v>
      </c>
      <c r="E441" s="30" t="s">
        <v>508</v>
      </c>
      <c r="F441" s="17"/>
      <c r="G441" s="17"/>
      <c r="H441" s="17">
        <f>+H442+H443+H444</f>
        <v>0</v>
      </c>
      <c r="I441" s="17"/>
      <c r="J441" s="17"/>
      <c r="K441" s="17">
        <f>+K442+K443+K444</f>
        <v>0</v>
      </c>
      <c r="L441" s="15"/>
      <c r="M441" s="15"/>
      <c r="N441" s="15"/>
      <c r="O441" s="15"/>
      <c r="P441" s="15"/>
      <c r="Q441" s="15"/>
      <c r="R441" s="71"/>
      <c r="S441" s="118"/>
      <c r="T441" s="113"/>
      <c r="U441" s="17"/>
      <c r="V441" s="49"/>
      <c r="W441" s="71"/>
    </row>
    <row r="442" spans="2:23" x14ac:dyDescent="0.3">
      <c r="B442" s="190"/>
      <c r="C442" s="186"/>
      <c r="D442" s="174" t="s">
        <v>565</v>
      </c>
      <c r="E442" s="33" t="s">
        <v>510</v>
      </c>
      <c r="F442" s="17"/>
      <c r="G442" s="17"/>
      <c r="H442" s="17">
        <f t="shared" ref="H442:H445" si="411">+F442+G442</f>
        <v>0</v>
      </c>
      <c r="I442" s="17"/>
      <c r="J442" s="17"/>
      <c r="K442" s="17">
        <f t="shared" ref="K442:K445" si="412">+I442+J442</f>
        <v>0</v>
      </c>
      <c r="L442" s="15"/>
      <c r="M442" s="15"/>
      <c r="N442" s="15"/>
      <c r="O442" s="15"/>
      <c r="P442" s="15"/>
      <c r="Q442" s="15"/>
      <c r="R442" s="71"/>
      <c r="S442" s="118"/>
      <c r="T442" s="113"/>
      <c r="U442" s="17"/>
      <c r="V442" s="49"/>
      <c r="W442" s="71"/>
    </row>
    <row r="443" spans="2:23" x14ac:dyDescent="0.3">
      <c r="B443" s="190"/>
      <c r="C443" s="186"/>
      <c r="D443" s="174" t="s">
        <v>566</v>
      </c>
      <c r="E443" s="33" t="s">
        <v>512</v>
      </c>
      <c r="F443" s="17"/>
      <c r="G443" s="17"/>
      <c r="H443" s="17">
        <f t="shared" si="411"/>
        <v>0</v>
      </c>
      <c r="I443" s="17"/>
      <c r="J443" s="17"/>
      <c r="K443" s="17">
        <f t="shared" si="412"/>
        <v>0</v>
      </c>
      <c r="L443" s="15"/>
      <c r="M443" s="15"/>
      <c r="N443" s="15"/>
      <c r="O443" s="15"/>
      <c r="P443" s="15"/>
      <c r="Q443" s="15"/>
      <c r="R443" s="71"/>
      <c r="S443" s="118"/>
      <c r="T443" s="113"/>
      <c r="U443" s="17"/>
      <c r="V443" s="49"/>
      <c r="W443" s="71"/>
    </row>
    <row r="444" spans="2:23" x14ac:dyDescent="0.3">
      <c r="B444" s="190"/>
      <c r="C444" s="186"/>
      <c r="D444" s="174" t="s">
        <v>567</v>
      </c>
      <c r="E444" s="33" t="s">
        <v>514</v>
      </c>
      <c r="F444" s="17"/>
      <c r="G444" s="17"/>
      <c r="H444" s="17">
        <f t="shared" si="411"/>
        <v>0</v>
      </c>
      <c r="I444" s="17"/>
      <c r="J444" s="17"/>
      <c r="K444" s="17">
        <f t="shared" si="412"/>
        <v>0</v>
      </c>
      <c r="L444" s="15"/>
      <c r="M444" s="15"/>
      <c r="N444" s="15"/>
      <c r="O444" s="15"/>
      <c r="P444" s="15"/>
      <c r="Q444" s="15"/>
      <c r="R444" s="71"/>
      <c r="S444" s="118"/>
      <c r="T444" s="113"/>
      <c r="U444" s="17"/>
      <c r="V444" s="49"/>
      <c r="W444" s="71"/>
    </row>
    <row r="445" spans="2:23" ht="20.399999999999999" x14ac:dyDescent="0.3">
      <c r="B445" s="190"/>
      <c r="C445" s="186"/>
      <c r="D445" s="173" t="s">
        <v>568</v>
      </c>
      <c r="E445" s="30" t="s">
        <v>516</v>
      </c>
      <c r="F445" s="17"/>
      <c r="G445" s="17"/>
      <c r="H445" s="17">
        <f t="shared" si="411"/>
        <v>0</v>
      </c>
      <c r="I445" s="17"/>
      <c r="J445" s="17"/>
      <c r="K445" s="17">
        <f t="shared" si="412"/>
        <v>0</v>
      </c>
      <c r="L445" s="15"/>
      <c r="M445" s="15"/>
      <c r="N445" s="15"/>
      <c r="O445" s="15"/>
      <c r="P445" s="15"/>
      <c r="Q445" s="15"/>
      <c r="R445" s="71"/>
      <c r="S445" s="118"/>
      <c r="T445" s="113"/>
      <c r="U445" s="17"/>
      <c r="V445" s="49"/>
      <c r="W445" s="71"/>
    </row>
    <row r="446" spans="2:23" ht="20.399999999999999" x14ac:dyDescent="0.3">
      <c r="B446" s="190"/>
      <c r="C446" s="186"/>
      <c r="D446" s="172" t="s">
        <v>569</v>
      </c>
      <c r="E446" s="29" t="s">
        <v>570</v>
      </c>
      <c r="F446" s="17"/>
      <c r="G446" s="17"/>
      <c r="H446" s="17">
        <v>0</v>
      </c>
      <c r="I446" s="17"/>
      <c r="J446" s="17"/>
      <c r="K446" s="17">
        <v>0</v>
      </c>
      <c r="L446" s="15"/>
      <c r="M446" s="15"/>
      <c r="N446" s="15"/>
      <c r="O446" s="15"/>
      <c r="P446" s="15"/>
      <c r="Q446" s="15"/>
      <c r="R446" s="71"/>
      <c r="S446" s="118"/>
      <c r="T446" s="113"/>
      <c r="U446" s="17"/>
      <c r="V446" s="49"/>
      <c r="W446" s="71"/>
    </row>
    <row r="447" spans="2:23" x14ac:dyDescent="0.3">
      <c r="B447" s="190"/>
      <c r="C447" s="186"/>
      <c r="D447" s="172" t="s">
        <v>571</v>
      </c>
      <c r="E447" s="29" t="s">
        <v>572</v>
      </c>
      <c r="F447" s="17"/>
      <c r="G447" s="17"/>
      <c r="H447" s="17">
        <v>0</v>
      </c>
      <c r="I447" s="17"/>
      <c r="J447" s="17"/>
      <c r="K447" s="17">
        <v>0</v>
      </c>
      <c r="L447" s="15"/>
      <c r="M447" s="15"/>
      <c r="N447" s="15"/>
      <c r="O447" s="15"/>
      <c r="P447" s="15"/>
      <c r="Q447" s="15"/>
      <c r="R447" s="71"/>
      <c r="S447" s="118"/>
      <c r="T447" s="113"/>
      <c r="U447" s="17"/>
      <c r="V447" s="49"/>
      <c r="W447" s="71"/>
    </row>
    <row r="448" spans="2:23" x14ac:dyDescent="0.3">
      <c r="B448" s="190"/>
      <c r="C448" s="186"/>
      <c r="D448" s="171" t="s">
        <v>573</v>
      </c>
      <c r="E448" s="34" t="s">
        <v>518</v>
      </c>
      <c r="F448" s="17"/>
      <c r="G448" s="17"/>
      <c r="H448" s="17">
        <f>+H449+H466+H472+H473</f>
        <v>0</v>
      </c>
      <c r="I448" s="17"/>
      <c r="J448" s="17"/>
      <c r="K448" s="17">
        <f>+K449+K466+K472+K473</f>
        <v>0</v>
      </c>
      <c r="L448" s="15"/>
      <c r="M448" s="15"/>
      <c r="N448" s="15"/>
      <c r="O448" s="15"/>
      <c r="P448" s="15"/>
      <c r="Q448" s="15"/>
      <c r="R448" s="71"/>
      <c r="S448" s="118"/>
      <c r="T448" s="113"/>
      <c r="U448" s="17"/>
      <c r="V448" s="49"/>
      <c r="W448" s="71"/>
    </row>
    <row r="449" spans="2:23" ht="20.399999999999999" x14ac:dyDescent="0.3">
      <c r="B449" s="190"/>
      <c r="C449" s="186"/>
      <c r="D449" s="172" t="s">
        <v>574</v>
      </c>
      <c r="E449" s="29" t="s">
        <v>470</v>
      </c>
      <c r="F449" s="17"/>
      <c r="G449" s="17"/>
      <c r="H449" s="17">
        <f>+H450+H454+H460+H461+H462+H463+H464+H465</f>
        <v>0</v>
      </c>
      <c r="I449" s="17"/>
      <c r="J449" s="17"/>
      <c r="K449" s="17">
        <f>+K450+K454+K460+K461+K462+K463+K464+K465</f>
        <v>0</v>
      </c>
      <c r="L449" s="15"/>
      <c r="M449" s="15"/>
      <c r="N449" s="15"/>
      <c r="O449" s="15"/>
      <c r="P449" s="15"/>
      <c r="Q449" s="15"/>
      <c r="R449" s="71"/>
      <c r="S449" s="118"/>
      <c r="T449" s="113"/>
      <c r="U449" s="17"/>
      <c r="V449" s="49"/>
      <c r="W449" s="71"/>
    </row>
    <row r="450" spans="2:23" x14ac:dyDescent="0.3">
      <c r="B450" s="190"/>
      <c r="C450" s="186"/>
      <c r="D450" s="173" t="s">
        <v>575</v>
      </c>
      <c r="E450" s="30" t="s">
        <v>472</v>
      </c>
      <c r="F450" s="17"/>
      <c r="G450" s="17"/>
      <c r="H450" s="17">
        <f>+H451+H452+H453</f>
        <v>0</v>
      </c>
      <c r="I450" s="17"/>
      <c r="J450" s="17"/>
      <c r="K450" s="17">
        <f>+K451+K452+K453</f>
        <v>0</v>
      </c>
      <c r="L450" s="15"/>
      <c r="M450" s="15"/>
      <c r="N450" s="15"/>
      <c r="O450" s="15"/>
      <c r="P450" s="15"/>
      <c r="Q450" s="15"/>
      <c r="R450" s="71"/>
      <c r="S450" s="118"/>
      <c r="T450" s="113"/>
      <c r="U450" s="17"/>
      <c r="V450" s="49"/>
      <c r="W450" s="71"/>
    </row>
    <row r="451" spans="2:23" x14ac:dyDescent="0.3">
      <c r="B451" s="190"/>
      <c r="C451" s="186"/>
      <c r="D451" s="174" t="s">
        <v>576</v>
      </c>
      <c r="E451" s="33" t="s">
        <v>474</v>
      </c>
      <c r="F451" s="17"/>
      <c r="G451" s="17"/>
      <c r="H451" s="17">
        <f t="shared" ref="H451:H453" si="413">+F451+G451</f>
        <v>0</v>
      </c>
      <c r="I451" s="17"/>
      <c r="J451" s="17"/>
      <c r="K451" s="17">
        <f t="shared" ref="K451:K453" si="414">+I451+J451</f>
        <v>0</v>
      </c>
      <c r="L451" s="15"/>
      <c r="M451" s="15"/>
      <c r="N451" s="15"/>
      <c r="O451" s="15"/>
      <c r="P451" s="15"/>
      <c r="Q451" s="15"/>
      <c r="R451" s="71"/>
      <c r="S451" s="118"/>
      <c r="T451" s="113"/>
      <c r="U451" s="17"/>
      <c r="V451" s="49"/>
      <c r="W451" s="71"/>
    </row>
    <row r="452" spans="2:23" x14ac:dyDescent="0.3">
      <c r="B452" s="190"/>
      <c r="C452" s="186"/>
      <c r="D452" s="174" t="s">
        <v>577</v>
      </c>
      <c r="E452" s="33" t="s">
        <v>476</v>
      </c>
      <c r="F452" s="17"/>
      <c r="G452" s="17"/>
      <c r="H452" s="17">
        <f t="shared" si="413"/>
        <v>0</v>
      </c>
      <c r="I452" s="17"/>
      <c r="J452" s="17"/>
      <c r="K452" s="17">
        <f t="shared" si="414"/>
        <v>0</v>
      </c>
      <c r="L452" s="15"/>
      <c r="M452" s="15"/>
      <c r="N452" s="15"/>
      <c r="O452" s="15"/>
      <c r="P452" s="15"/>
      <c r="Q452" s="15"/>
      <c r="R452" s="71"/>
      <c r="S452" s="118"/>
      <c r="T452" s="113"/>
      <c r="U452" s="17"/>
      <c r="V452" s="49"/>
      <c r="W452" s="71"/>
    </row>
    <row r="453" spans="2:23" x14ac:dyDescent="0.3">
      <c r="B453" s="190"/>
      <c r="C453" s="186"/>
      <c r="D453" s="174" t="s">
        <v>578</v>
      </c>
      <c r="E453" s="33" t="s">
        <v>478</v>
      </c>
      <c r="F453" s="17"/>
      <c r="G453" s="17"/>
      <c r="H453" s="17">
        <f t="shared" si="413"/>
        <v>0</v>
      </c>
      <c r="I453" s="17"/>
      <c r="J453" s="17"/>
      <c r="K453" s="17">
        <f t="shared" si="414"/>
        <v>0</v>
      </c>
      <c r="L453" s="15"/>
      <c r="M453" s="15"/>
      <c r="N453" s="15"/>
      <c r="O453" s="15"/>
      <c r="P453" s="15"/>
      <c r="Q453" s="15"/>
      <c r="R453" s="71"/>
      <c r="S453" s="118"/>
      <c r="T453" s="113"/>
      <c r="U453" s="17"/>
      <c r="V453" s="49"/>
      <c r="W453" s="71"/>
    </row>
    <row r="454" spans="2:23" x14ac:dyDescent="0.3">
      <c r="B454" s="190"/>
      <c r="C454" s="186"/>
      <c r="D454" s="173" t="s">
        <v>579</v>
      </c>
      <c r="E454" s="30" t="s">
        <v>480</v>
      </c>
      <c r="F454" s="17"/>
      <c r="G454" s="17"/>
      <c r="H454" s="17">
        <f>+H455+H456+H457+H458+H459</f>
        <v>0</v>
      </c>
      <c r="I454" s="17"/>
      <c r="J454" s="17"/>
      <c r="K454" s="17">
        <f>+K455+K456+K457+K458+K459</f>
        <v>0</v>
      </c>
      <c r="L454" s="15"/>
      <c r="M454" s="15"/>
      <c r="N454" s="15"/>
      <c r="O454" s="15"/>
      <c r="P454" s="15"/>
      <c r="Q454" s="15"/>
      <c r="R454" s="71"/>
      <c r="S454" s="118"/>
      <c r="T454" s="113"/>
      <c r="U454" s="17"/>
      <c r="V454" s="49"/>
      <c r="W454" s="71"/>
    </row>
    <row r="455" spans="2:23" x14ac:dyDescent="0.3">
      <c r="B455" s="190"/>
      <c r="C455" s="186"/>
      <c r="D455" s="174" t="s">
        <v>580</v>
      </c>
      <c r="E455" s="33" t="s">
        <v>482</v>
      </c>
      <c r="F455" s="17"/>
      <c r="G455" s="17"/>
      <c r="H455" s="17">
        <f t="shared" ref="H455:H459" si="415">+F455+G455</f>
        <v>0</v>
      </c>
      <c r="I455" s="17"/>
      <c r="J455" s="17"/>
      <c r="K455" s="17">
        <f t="shared" ref="K455:K459" si="416">+I455+J455</f>
        <v>0</v>
      </c>
      <c r="L455" s="15"/>
      <c r="M455" s="15"/>
      <c r="N455" s="15"/>
      <c r="O455" s="15"/>
      <c r="P455" s="15"/>
      <c r="Q455" s="15"/>
      <c r="R455" s="71"/>
      <c r="S455" s="118"/>
      <c r="T455" s="113"/>
      <c r="U455" s="17"/>
      <c r="V455" s="49"/>
      <c r="W455" s="71"/>
    </row>
    <row r="456" spans="2:23" x14ac:dyDescent="0.3">
      <c r="B456" s="190"/>
      <c r="C456" s="186"/>
      <c r="D456" s="174" t="s">
        <v>581</v>
      </c>
      <c r="E456" s="33" t="s">
        <v>484</v>
      </c>
      <c r="F456" s="17"/>
      <c r="G456" s="17"/>
      <c r="H456" s="17">
        <f t="shared" si="415"/>
        <v>0</v>
      </c>
      <c r="I456" s="17"/>
      <c r="J456" s="17"/>
      <c r="K456" s="17">
        <f t="shared" si="416"/>
        <v>0</v>
      </c>
      <c r="L456" s="15"/>
      <c r="M456" s="15"/>
      <c r="N456" s="15"/>
      <c r="O456" s="15"/>
      <c r="P456" s="15"/>
      <c r="Q456" s="15"/>
      <c r="R456" s="71"/>
      <c r="S456" s="118"/>
      <c r="T456" s="113"/>
      <c r="U456" s="17"/>
      <c r="V456" s="49"/>
      <c r="W456" s="71"/>
    </row>
    <row r="457" spans="2:23" x14ac:dyDescent="0.3">
      <c r="B457" s="190"/>
      <c r="C457" s="186"/>
      <c r="D457" s="174" t="s">
        <v>582</v>
      </c>
      <c r="E457" s="33" t="s">
        <v>486</v>
      </c>
      <c r="F457" s="17"/>
      <c r="G457" s="17"/>
      <c r="H457" s="17">
        <f t="shared" si="415"/>
        <v>0</v>
      </c>
      <c r="I457" s="17"/>
      <c r="J457" s="17"/>
      <c r="K457" s="17">
        <f t="shared" si="416"/>
        <v>0</v>
      </c>
      <c r="L457" s="15"/>
      <c r="M457" s="15"/>
      <c r="N457" s="15"/>
      <c r="O457" s="15"/>
      <c r="P457" s="15"/>
      <c r="Q457" s="15"/>
      <c r="R457" s="71"/>
      <c r="S457" s="118"/>
      <c r="T457" s="113"/>
      <c r="U457" s="17"/>
      <c r="V457" s="49"/>
      <c r="W457" s="71"/>
    </row>
    <row r="458" spans="2:23" x14ac:dyDescent="0.3">
      <c r="B458" s="190"/>
      <c r="C458" s="186"/>
      <c r="D458" s="174" t="s">
        <v>583</v>
      </c>
      <c r="E458" s="33" t="s">
        <v>488</v>
      </c>
      <c r="F458" s="17"/>
      <c r="G458" s="17"/>
      <c r="H458" s="17">
        <f t="shared" si="415"/>
        <v>0</v>
      </c>
      <c r="I458" s="17"/>
      <c r="J458" s="17"/>
      <c r="K458" s="17">
        <f t="shared" si="416"/>
        <v>0</v>
      </c>
      <c r="L458" s="15"/>
      <c r="M458" s="15"/>
      <c r="N458" s="15"/>
      <c r="O458" s="15"/>
      <c r="P458" s="15"/>
      <c r="Q458" s="15"/>
      <c r="R458" s="71"/>
      <c r="S458" s="118"/>
      <c r="T458" s="113"/>
      <c r="U458" s="17"/>
      <c r="V458" s="49"/>
      <c r="W458" s="71"/>
    </row>
    <row r="459" spans="2:23" x14ac:dyDescent="0.3">
      <c r="B459" s="190"/>
      <c r="C459" s="186"/>
      <c r="D459" s="174" t="s">
        <v>584</v>
      </c>
      <c r="E459" s="33" t="s">
        <v>490</v>
      </c>
      <c r="F459" s="17"/>
      <c r="G459" s="17"/>
      <c r="H459" s="17">
        <f t="shared" si="415"/>
        <v>0</v>
      </c>
      <c r="I459" s="17"/>
      <c r="J459" s="17"/>
      <c r="K459" s="17">
        <f t="shared" si="416"/>
        <v>0</v>
      </c>
      <c r="L459" s="15"/>
      <c r="M459" s="15"/>
      <c r="N459" s="15"/>
      <c r="O459" s="15"/>
      <c r="P459" s="15"/>
      <c r="Q459" s="15"/>
      <c r="R459" s="71"/>
      <c r="S459" s="118"/>
      <c r="T459" s="113"/>
      <c r="U459" s="17"/>
      <c r="V459" s="49"/>
      <c r="W459" s="71"/>
    </row>
    <row r="460" spans="2:23" x14ac:dyDescent="0.3">
      <c r="B460" s="190"/>
      <c r="C460" s="186"/>
      <c r="D460" s="173" t="s">
        <v>585</v>
      </c>
      <c r="E460" s="30" t="s">
        <v>494</v>
      </c>
      <c r="F460" s="17"/>
      <c r="G460" s="17"/>
      <c r="H460" s="17">
        <v>0</v>
      </c>
      <c r="I460" s="17"/>
      <c r="J460" s="17"/>
      <c r="K460" s="17">
        <v>0</v>
      </c>
      <c r="L460" s="15"/>
      <c r="M460" s="15"/>
      <c r="N460" s="15"/>
      <c r="O460" s="15"/>
      <c r="P460" s="15"/>
      <c r="Q460" s="15"/>
      <c r="R460" s="71"/>
      <c r="S460" s="118"/>
      <c r="T460" s="113"/>
      <c r="U460" s="17"/>
      <c r="V460" s="49"/>
      <c r="W460" s="71"/>
    </row>
    <row r="461" spans="2:23" x14ac:dyDescent="0.3">
      <c r="B461" s="190"/>
      <c r="C461" s="186"/>
      <c r="D461" s="173" t="s">
        <v>586</v>
      </c>
      <c r="E461" s="30" t="s">
        <v>496</v>
      </c>
      <c r="F461" s="17"/>
      <c r="G461" s="17"/>
      <c r="H461" s="17">
        <v>0</v>
      </c>
      <c r="I461" s="17"/>
      <c r="J461" s="17"/>
      <c r="K461" s="17">
        <v>0</v>
      </c>
      <c r="L461" s="15"/>
      <c r="M461" s="15"/>
      <c r="N461" s="15"/>
      <c r="O461" s="15"/>
      <c r="P461" s="15"/>
      <c r="Q461" s="15"/>
      <c r="R461" s="71"/>
      <c r="S461" s="118"/>
      <c r="T461" s="113"/>
      <c r="U461" s="17"/>
      <c r="V461" s="49"/>
      <c r="W461" s="71"/>
    </row>
    <row r="462" spans="2:23" x14ac:dyDescent="0.3">
      <c r="B462" s="190"/>
      <c r="C462" s="186"/>
      <c r="D462" s="173" t="s">
        <v>587</v>
      </c>
      <c r="E462" s="30" t="s">
        <v>498</v>
      </c>
      <c r="F462" s="17"/>
      <c r="G462" s="17"/>
      <c r="H462" s="17">
        <v>0</v>
      </c>
      <c r="I462" s="17"/>
      <c r="J462" s="17"/>
      <c r="K462" s="17">
        <v>0</v>
      </c>
      <c r="L462" s="15"/>
      <c r="M462" s="15"/>
      <c r="N462" s="15"/>
      <c r="O462" s="15"/>
      <c r="P462" s="15"/>
      <c r="Q462" s="15"/>
      <c r="R462" s="71"/>
      <c r="S462" s="118"/>
      <c r="T462" s="113"/>
      <c r="U462" s="17"/>
      <c r="V462" s="49"/>
      <c r="W462" s="71"/>
    </row>
    <row r="463" spans="2:23" x14ac:dyDescent="0.3">
      <c r="B463" s="190"/>
      <c r="C463" s="186"/>
      <c r="D463" s="173" t="s">
        <v>588</v>
      </c>
      <c r="E463" s="30" t="s">
        <v>500</v>
      </c>
      <c r="F463" s="17"/>
      <c r="G463" s="17"/>
      <c r="H463" s="17">
        <v>0</v>
      </c>
      <c r="I463" s="17"/>
      <c r="J463" s="17"/>
      <c r="K463" s="17">
        <v>0</v>
      </c>
      <c r="L463" s="15"/>
      <c r="M463" s="15"/>
      <c r="N463" s="15"/>
      <c r="O463" s="15"/>
      <c r="P463" s="15"/>
      <c r="Q463" s="15"/>
      <c r="R463" s="71"/>
      <c r="S463" s="118"/>
      <c r="T463" s="113"/>
      <c r="U463" s="17"/>
      <c r="V463" s="49"/>
      <c r="W463" s="71"/>
    </row>
    <row r="464" spans="2:23" x14ac:dyDescent="0.3">
      <c r="B464" s="190"/>
      <c r="C464" s="186"/>
      <c r="D464" s="173" t="s">
        <v>589</v>
      </c>
      <c r="E464" s="30" t="s">
        <v>502</v>
      </c>
      <c r="F464" s="17"/>
      <c r="G464" s="17"/>
      <c r="H464" s="17">
        <v>0</v>
      </c>
      <c r="I464" s="17"/>
      <c r="J464" s="17"/>
      <c r="K464" s="17">
        <v>0</v>
      </c>
      <c r="L464" s="15"/>
      <c r="M464" s="15"/>
      <c r="N464" s="15"/>
      <c r="O464" s="15"/>
      <c r="P464" s="15"/>
      <c r="Q464" s="15"/>
      <c r="R464" s="71"/>
      <c r="S464" s="118"/>
      <c r="T464" s="113"/>
      <c r="U464" s="17"/>
      <c r="V464" s="49"/>
      <c r="W464" s="71"/>
    </row>
    <row r="465" spans="2:23" x14ac:dyDescent="0.3">
      <c r="B465" s="190"/>
      <c r="C465" s="186"/>
      <c r="D465" s="173" t="s">
        <v>590</v>
      </c>
      <c r="E465" s="30" t="s">
        <v>504</v>
      </c>
      <c r="F465" s="17"/>
      <c r="G465" s="17"/>
      <c r="H465" s="17">
        <v>0</v>
      </c>
      <c r="I465" s="17"/>
      <c r="J465" s="17"/>
      <c r="K465" s="17">
        <v>0</v>
      </c>
      <c r="L465" s="15"/>
      <c r="M465" s="15"/>
      <c r="N465" s="15"/>
      <c r="O465" s="15"/>
      <c r="P465" s="15"/>
      <c r="Q465" s="15"/>
      <c r="R465" s="71"/>
      <c r="S465" s="118"/>
      <c r="T465" s="113"/>
      <c r="U465" s="17"/>
      <c r="V465" s="49"/>
      <c r="W465" s="71"/>
    </row>
    <row r="466" spans="2:23" ht="20.399999999999999" x14ac:dyDescent="0.3">
      <c r="B466" s="190"/>
      <c r="C466" s="186"/>
      <c r="D466" s="172" t="s">
        <v>591</v>
      </c>
      <c r="E466" s="29" t="s">
        <v>506</v>
      </c>
      <c r="F466" s="17"/>
      <c r="G466" s="17"/>
      <c r="H466" s="17">
        <f>+H467+H471</f>
        <v>0</v>
      </c>
      <c r="I466" s="17"/>
      <c r="J466" s="17"/>
      <c r="K466" s="17">
        <f>+K467+K471</f>
        <v>0</v>
      </c>
      <c r="L466" s="15"/>
      <c r="M466" s="15"/>
      <c r="N466" s="15"/>
      <c r="O466" s="15"/>
      <c r="P466" s="15"/>
      <c r="Q466" s="15"/>
      <c r="R466" s="71"/>
      <c r="S466" s="118"/>
      <c r="T466" s="113"/>
      <c r="U466" s="17"/>
      <c r="V466" s="49"/>
      <c r="W466" s="71"/>
    </row>
    <row r="467" spans="2:23" x14ac:dyDescent="0.3">
      <c r="B467" s="190"/>
      <c r="C467" s="186"/>
      <c r="D467" s="173" t="s">
        <v>592</v>
      </c>
      <c r="E467" s="30" t="s">
        <v>508</v>
      </c>
      <c r="F467" s="17"/>
      <c r="G467" s="17"/>
      <c r="H467" s="17">
        <f>+H468+H469+H470</f>
        <v>0</v>
      </c>
      <c r="I467" s="17"/>
      <c r="J467" s="17"/>
      <c r="K467" s="17">
        <f>+K468+K469+K470</f>
        <v>0</v>
      </c>
      <c r="L467" s="15"/>
      <c r="M467" s="15"/>
      <c r="N467" s="15"/>
      <c r="O467" s="15"/>
      <c r="P467" s="15"/>
      <c r="Q467" s="15"/>
      <c r="R467" s="71"/>
      <c r="S467" s="118"/>
      <c r="T467" s="113"/>
      <c r="U467" s="17"/>
      <c r="V467" s="49"/>
      <c r="W467" s="71"/>
    </row>
    <row r="468" spans="2:23" x14ac:dyDescent="0.3">
      <c r="B468" s="190"/>
      <c r="C468" s="186"/>
      <c r="D468" s="174" t="s">
        <v>593</v>
      </c>
      <c r="E468" s="33" t="s">
        <v>510</v>
      </c>
      <c r="F468" s="17"/>
      <c r="G468" s="17"/>
      <c r="H468" s="17">
        <f t="shared" ref="H468:H470" si="417">+F468+G468</f>
        <v>0</v>
      </c>
      <c r="I468" s="17"/>
      <c r="J468" s="17"/>
      <c r="K468" s="17">
        <f t="shared" ref="K468:K470" si="418">+I468+J468</f>
        <v>0</v>
      </c>
      <c r="L468" s="15"/>
      <c r="M468" s="15"/>
      <c r="N468" s="15"/>
      <c r="O468" s="15"/>
      <c r="P468" s="15"/>
      <c r="Q468" s="15"/>
      <c r="R468" s="71"/>
      <c r="S468" s="118"/>
      <c r="T468" s="113"/>
      <c r="U468" s="17"/>
      <c r="V468" s="49"/>
      <c r="W468" s="71"/>
    </row>
    <row r="469" spans="2:23" x14ac:dyDescent="0.3">
      <c r="B469" s="190"/>
      <c r="C469" s="186"/>
      <c r="D469" s="174" t="s">
        <v>594</v>
      </c>
      <c r="E469" s="33" t="s">
        <v>512</v>
      </c>
      <c r="F469" s="17"/>
      <c r="G469" s="17"/>
      <c r="H469" s="17">
        <f t="shared" si="417"/>
        <v>0</v>
      </c>
      <c r="I469" s="17"/>
      <c r="J469" s="17"/>
      <c r="K469" s="17">
        <f t="shared" si="418"/>
        <v>0</v>
      </c>
      <c r="L469" s="15"/>
      <c r="M469" s="15"/>
      <c r="N469" s="15"/>
      <c r="O469" s="15"/>
      <c r="P469" s="15"/>
      <c r="Q469" s="15"/>
      <c r="R469" s="71"/>
      <c r="S469" s="118"/>
      <c r="T469" s="113"/>
      <c r="U469" s="17"/>
      <c r="V469" s="49"/>
      <c r="W469" s="71"/>
    </row>
    <row r="470" spans="2:23" x14ac:dyDescent="0.3">
      <c r="B470" s="190"/>
      <c r="C470" s="186"/>
      <c r="D470" s="174" t="s">
        <v>595</v>
      </c>
      <c r="E470" s="33" t="s">
        <v>514</v>
      </c>
      <c r="F470" s="17"/>
      <c r="G470" s="17"/>
      <c r="H470" s="17">
        <f t="shared" si="417"/>
        <v>0</v>
      </c>
      <c r="I470" s="17"/>
      <c r="J470" s="17"/>
      <c r="K470" s="17">
        <f t="shared" si="418"/>
        <v>0</v>
      </c>
      <c r="L470" s="15"/>
      <c r="M470" s="15"/>
      <c r="N470" s="15"/>
      <c r="O470" s="15"/>
      <c r="P470" s="15"/>
      <c r="Q470" s="15"/>
      <c r="R470" s="71"/>
      <c r="S470" s="118"/>
      <c r="T470" s="113"/>
      <c r="U470" s="17"/>
      <c r="V470" s="49"/>
      <c r="W470" s="71"/>
    </row>
    <row r="471" spans="2:23" ht="20.399999999999999" x14ac:dyDescent="0.3">
      <c r="B471" s="190"/>
      <c r="C471" s="186"/>
      <c r="D471" s="173" t="s">
        <v>596</v>
      </c>
      <c r="E471" s="30" t="s">
        <v>516</v>
      </c>
      <c r="F471" s="17"/>
      <c r="G471" s="17"/>
      <c r="H471" s="17">
        <v>0</v>
      </c>
      <c r="I471" s="17"/>
      <c r="J471" s="17"/>
      <c r="K471" s="17">
        <v>0</v>
      </c>
      <c r="L471" s="15"/>
      <c r="M471" s="15"/>
      <c r="N471" s="15"/>
      <c r="O471" s="15"/>
      <c r="P471" s="15"/>
      <c r="Q471" s="15"/>
      <c r="R471" s="71"/>
      <c r="S471" s="118"/>
      <c r="T471" s="113"/>
      <c r="U471" s="17"/>
      <c r="V471" s="49"/>
      <c r="W471" s="71"/>
    </row>
    <row r="472" spans="2:23" ht="20.399999999999999" x14ac:dyDescent="0.3">
      <c r="B472" s="190"/>
      <c r="C472" s="186"/>
      <c r="D472" s="172" t="s">
        <v>597</v>
      </c>
      <c r="E472" s="29" t="s">
        <v>570</v>
      </c>
      <c r="F472" s="17"/>
      <c r="G472" s="17"/>
      <c r="H472" s="17">
        <v>0</v>
      </c>
      <c r="I472" s="17"/>
      <c r="J472" s="17"/>
      <c r="K472" s="17">
        <v>0</v>
      </c>
      <c r="L472" s="15"/>
      <c r="M472" s="15"/>
      <c r="N472" s="15"/>
      <c r="O472" s="15"/>
      <c r="P472" s="15"/>
      <c r="Q472" s="15"/>
      <c r="R472" s="71"/>
      <c r="S472" s="118"/>
      <c r="T472" s="113"/>
      <c r="U472" s="17"/>
      <c r="V472" s="49"/>
      <c r="W472" s="71"/>
    </row>
    <row r="473" spans="2:23" x14ac:dyDescent="0.3">
      <c r="B473" s="190"/>
      <c r="C473" s="186"/>
      <c r="D473" s="172" t="s">
        <v>598</v>
      </c>
      <c r="E473" s="29" t="s">
        <v>572</v>
      </c>
      <c r="F473" s="17"/>
      <c r="G473" s="17"/>
      <c r="H473" s="17">
        <v>0</v>
      </c>
      <c r="I473" s="17"/>
      <c r="J473" s="17"/>
      <c r="K473" s="17">
        <v>0</v>
      </c>
      <c r="L473" s="15"/>
      <c r="M473" s="15"/>
      <c r="N473" s="15"/>
      <c r="O473" s="15"/>
      <c r="P473" s="15"/>
      <c r="Q473" s="15"/>
      <c r="R473" s="71"/>
      <c r="S473" s="118"/>
      <c r="T473" s="113"/>
      <c r="U473" s="17"/>
      <c r="V473" s="49"/>
      <c r="W473" s="71"/>
    </row>
    <row r="474" spans="2:23" x14ac:dyDescent="0.3">
      <c r="B474" s="190"/>
      <c r="C474" s="186"/>
      <c r="D474" s="170" t="s">
        <v>599</v>
      </c>
      <c r="E474" s="27" t="s">
        <v>600</v>
      </c>
      <c r="F474" s="17"/>
      <c r="G474" s="17"/>
      <c r="H474" s="17">
        <f>+H475+H489+H503+H507+H508</f>
        <v>0</v>
      </c>
      <c r="I474" s="17"/>
      <c r="J474" s="17"/>
      <c r="K474" s="17">
        <f>+K475+K489+K503+K507+K508</f>
        <v>0</v>
      </c>
      <c r="L474" s="15"/>
      <c r="M474" s="15"/>
      <c r="N474" s="15"/>
      <c r="O474" s="15"/>
      <c r="P474" s="15"/>
      <c r="Q474" s="15"/>
      <c r="R474" s="71"/>
      <c r="S474" s="118"/>
      <c r="T474" s="113"/>
      <c r="U474" s="17"/>
      <c r="V474" s="49"/>
      <c r="W474" s="71"/>
    </row>
    <row r="475" spans="2:23" x14ac:dyDescent="0.3">
      <c r="B475" s="190"/>
      <c r="C475" s="186"/>
      <c r="D475" s="171" t="s">
        <v>601</v>
      </c>
      <c r="E475" s="28" t="s">
        <v>468</v>
      </c>
      <c r="F475" s="17"/>
      <c r="G475" s="17"/>
      <c r="H475" s="17">
        <f>+H476+H486</f>
        <v>0</v>
      </c>
      <c r="I475" s="17"/>
      <c r="J475" s="17"/>
      <c r="K475" s="17">
        <f>+K476+K486</f>
        <v>0</v>
      </c>
      <c r="L475" s="15"/>
      <c r="M475" s="15"/>
      <c r="N475" s="15"/>
      <c r="O475" s="15"/>
      <c r="P475" s="15"/>
      <c r="Q475" s="15"/>
      <c r="R475" s="71"/>
      <c r="S475" s="118"/>
      <c r="T475" s="113"/>
      <c r="U475" s="17"/>
      <c r="V475" s="49"/>
      <c r="W475" s="71"/>
    </row>
    <row r="476" spans="2:23" ht="20.399999999999999" x14ac:dyDescent="0.3">
      <c r="B476" s="190"/>
      <c r="C476" s="186"/>
      <c r="D476" s="172" t="s">
        <v>602</v>
      </c>
      <c r="E476" s="29" t="s">
        <v>470</v>
      </c>
      <c r="F476" s="17"/>
      <c r="G476" s="17"/>
      <c r="H476" s="17">
        <f>SUM(H477:H485)</f>
        <v>0</v>
      </c>
      <c r="I476" s="17"/>
      <c r="J476" s="17"/>
      <c r="K476" s="17">
        <f>SUM(K477:K485)</f>
        <v>0</v>
      </c>
      <c r="L476" s="15"/>
      <c r="M476" s="15"/>
      <c r="N476" s="15"/>
      <c r="O476" s="15"/>
      <c r="P476" s="15"/>
      <c r="Q476" s="15"/>
      <c r="R476" s="71"/>
      <c r="S476" s="118"/>
      <c r="T476" s="113"/>
      <c r="U476" s="17"/>
      <c r="V476" s="49"/>
      <c r="W476" s="71"/>
    </row>
    <row r="477" spans="2:23" x14ac:dyDescent="0.3">
      <c r="B477" s="190"/>
      <c r="C477" s="186"/>
      <c r="D477" s="173" t="s">
        <v>603</v>
      </c>
      <c r="E477" s="30" t="s">
        <v>604</v>
      </c>
      <c r="F477" s="17"/>
      <c r="G477" s="17"/>
      <c r="H477" s="17">
        <f t="shared" ref="H477:H485" si="419">+F477+G477</f>
        <v>0</v>
      </c>
      <c r="I477" s="17"/>
      <c r="J477" s="17"/>
      <c r="K477" s="17">
        <f t="shared" ref="K477:K485" si="420">+I477+J477</f>
        <v>0</v>
      </c>
      <c r="L477" s="15"/>
      <c r="M477" s="15"/>
      <c r="N477" s="15"/>
      <c r="O477" s="15"/>
      <c r="P477" s="15"/>
      <c r="Q477" s="15"/>
      <c r="R477" s="71"/>
      <c r="S477" s="118"/>
      <c r="T477" s="113"/>
      <c r="U477" s="17"/>
      <c r="V477" s="49"/>
      <c r="W477" s="71"/>
    </row>
    <row r="478" spans="2:23" x14ac:dyDescent="0.3">
      <c r="B478" s="190"/>
      <c r="C478" s="186"/>
      <c r="D478" s="173" t="s">
        <v>605</v>
      </c>
      <c r="E478" s="30" t="s">
        <v>472</v>
      </c>
      <c r="F478" s="17"/>
      <c r="G478" s="17"/>
      <c r="H478" s="17">
        <f t="shared" si="419"/>
        <v>0</v>
      </c>
      <c r="I478" s="17"/>
      <c r="J478" s="17"/>
      <c r="K478" s="17">
        <f t="shared" si="420"/>
        <v>0</v>
      </c>
      <c r="L478" s="15"/>
      <c r="M478" s="15"/>
      <c r="N478" s="15"/>
      <c r="O478" s="15"/>
      <c r="P478" s="15"/>
      <c r="Q478" s="15"/>
      <c r="R478" s="71"/>
      <c r="S478" s="118"/>
      <c r="T478" s="113"/>
      <c r="U478" s="17"/>
      <c r="V478" s="49"/>
      <c r="W478" s="71"/>
    </row>
    <row r="479" spans="2:23" x14ac:dyDescent="0.3">
      <c r="B479" s="190"/>
      <c r="C479" s="186"/>
      <c r="D479" s="173" t="s">
        <v>606</v>
      </c>
      <c r="E479" s="30" t="s">
        <v>480</v>
      </c>
      <c r="F479" s="17"/>
      <c r="G479" s="17"/>
      <c r="H479" s="17">
        <f t="shared" si="419"/>
        <v>0</v>
      </c>
      <c r="I479" s="17"/>
      <c r="J479" s="17"/>
      <c r="K479" s="17">
        <f t="shared" si="420"/>
        <v>0</v>
      </c>
      <c r="L479" s="15"/>
      <c r="M479" s="15"/>
      <c r="N479" s="15"/>
      <c r="O479" s="15"/>
      <c r="P479" s="15"/>
      <c r="Q479" s="15"/>
      <c r="R479" s="71"/>
      <c r="S479" s="118"/>
      <c r="T479" s="113"/>
      <c r="U479" s="17"/>
      <c r="V479" s="49"/>
      <c r="W479" s="71"/>
    </row>
    <row r="480" spans="2:23" x14ac:dyDescent="0.3">
      <c r="B480" s="190"/>
      <c r="C480" s="186"/>
      <c r="D480" s="173" t="s">
        <v>607</v>
      </c>
      <c r="E480" s="30" t="s">
        <v>494</v>
      </c>
      <c r="F480" s="17"/>
      <c r="G480" s="17"/>
      <c r="H480" s="17">
        <f t="shared" si="419"/>
        <v>0</v>
      </c>
      <c r="I480" s="17"/>
      <c r="J480" s="17"/>
      <c r="K480" s="17">
        <f t="shared" si="420"/>
        <v>0</v>
      </c>
      <c r="L480" s="15"/>
      <c r="M480" s="15"/>
      <c r="N480" s="15"/>
      <c r="O480" s="15"/>
      <c r="P480" s="15"/>
      <c r="Q480" s="15"/>
      <c r="R480" s="71"/>
      <c r="S480" s="118"/>
      <c r="T480" s="113"/>
      <c r="U480" s="17"/>
      <c r="V480" s="49"/>
      <c r="W480" s="71"/>
    </row>
    <row r="481" spans="2:23" x14ac:dyDescent="0.3">
      <c r="B481" s="190"/>
      <c r="C481" s="186"/>
      <c r="D481" s="173" t="s">
        <v>608</v>
      </c>
      <c r="E481" s="30" t="s">
        <v>496</v>
      </c>
      <c r="F481" s="17"/>
      <c r="G481" s="17"/>
      <c r="H481" s="17">
        <f t="shared" si="419"/>
        <v>0</v>
      </c>
      <c r="I481" s="17"/>
      <c r="J481" s="17"/>
      <c r="K481" s="17">
        <f t="shared" si="420"/>
        <v>0</v>
      </c>
      <c r="L481" s="15"/>
      <c r="M481" s="15"/>
      <c r="N481" s="15"/>
      <c r="O481" s="15"/>
      <c r="P481" s="15"/>
      <c r="Q481" s="15"/>
      <c r="R481" s="71"/>
      <c r="S481" s="118"/>
      <c r="T481" s="113"/>
      <c r="U481" s="17"/>
      <c r="V481" s="49"/>
      <c r="W481" s="71"/>
    </row>
    <row r="482" spans="2:23" x14ac:dyDescent="0.3">
      <c r="B482" s="190"/>
      <c r="C482" s="186"/>
      <c r="D482" s="173" t="s">
        <v>609</v>
      </c>
      <c r="E482" s="30" t="s">
        <v>498</v>
      </c>
      <c r="F482" s="17"/>
      <c r="G482" s="17"/>
      <c r="H482" s="17">
        <f t="shared" si="419"/>
        <v>0</v>
      </c>
      <c r="I482" s="17"/>
      <c r="J482" s="17"/>
      <c r="K482" s="17">
        <f t="shared" si="420"/>
        <v>0</v>
      </c>
      <c r="L482" s="15"/>
      <c r="M482" s="15"/>
      <c r="N482" s="15"/>
      <c r="O482" s="15"/>
      <c r="P482" s="15"/>
      <c r="Q482" s="15"/>
      <c r="R482" s="71"/>
      <c r="S482" s="118"/>
      <c r="T482" s="113"/>
      <c r="U482" s="17"/>
      <c r="V482" s="49"/>
      <c r="W482" s="71"/>
    </row>
    <row r="483" spans="2:23" x14ac:dyDescent="0.3">
      <c r="B483" s="190"/>
      <c r="C483" s="186"/>
      <c r="D483" s="173" t="s">
        <v>610</v>
      </c>
      <c r="E483" s="30" t="s">
        <v>500</v>
      </c>
      <c r="F483" s="17"/>
      <c r="G483" s="17"/>
      <c r="H483" s="17">
        <f t="shared" si="419"/>
        <v>0</v>
      </c>
      <c r="I483" s="17"/>
      <c r="J483" s="17"/>
      <c r="K483" s="17">
        <f t="shared" si="420"/>
        <v>0</v>
      </c>
      <c r="L483" s="15"/>
      <c r="M483" s="15"/>
      <c r="N483" s="15"/>
      <c r="O483" s="15"/>
      <c r="P483" s="15"/>
      <c r="Q483" s="15"/>
      <c r="R483" s="71"/>
      <c r="S483" s="118"/>
      <c r="T483" s="113"/>
      <c r="U483" s="17"/>
      <c r="V483" s="49"/>
      <c r="W483" s="71"/>
    </row>
    <row r="484" spans="2:23" x14ac:dyDescent="0.3">
      <c r="B484" s="190"/>
      <c r="C484" s="186"/>
      <c r="D484" s="173" t="s">
        <v>611</v>
      </c>
      <c r="E484" s="30" t="s">
        <v>502</v>
      </c>
      <c r="F484" s="17"/>
      <c r="G484" s="17"/>
      <c r="H484" s="17">
        <f t="shared" si="419"/>
        <v>0</v>
      </c>
      <c r="I484" s="17"/>
      <c r="J484" s="17"/>
      <c r="K484" s="17">
        <f t="shared" si="420"/>
        <v>0</v>
      </c>
      <c r="L484" s="15"/>
      <c r="M484" s="15"/>
      <c r="N484" s="15"/>
      <c r="O484" s="15"/>
      <c r="P484" s="15"/>
      <c r="Q484" s="15"/>
      <c r="R484" s="71"/>
      <c r="S484" s="118"/>
      <c r="T484" s="113"/>
      <c r="U484" s="17"/>
      <c r="V484" s="49"/>
      <c r="W484" s="71"/>
    </row>
    <row r="485" spans="2:23" x14ac:dyDescent="0.3">
      <c r="B485" s="190"/>
      <c r="C485" s="186"/>
      <c r="D485" s="173" t="s">
        <v>612</v>
      </c>
      <c r="E485" s="30" t="s">
        <v>504</v>
      </c>
      <c r="F485" s="17"/>
      <c r="G485" s="17"/>
      <c r="H485" s="17">
        <f t="shared" si="419"/>
        <v>0</v>
      </c>
      <c r="I485" s="17"/>
      <c r="J485" s="17"/>
      <c r="K485" s="17">
        <f t="shared" si="420"/>
        <v>0</v>
      </c>
      <c r="L485" s="15"/>
      <c r="M485" s="15"/>
      <c r="N485" s="15"/>
      <c r="O485" s="15"/>
      <c r="P485" s="15"/>
      <c r="Q485" s="15"/>
      <c r="R485" s="71"/>
      <c r="S485" s="118"/>
      <c r="T485" s="113"/>
      <c r="U485" s="17"/>
      <c r="V485" s="49"/>
      <c r="W485" s="71"/>
    </row>
    <row r="486" spans="2:23" ht="20.399999999999999" x14ac:dyDescent="0.3">
      <c r="B486" s="190"/>
      <c r="C486" s="186"/>
      <c r="D486" s="172" t="s">
        <v>613</v>
      </c>
      <c r="E486" s="29" t="s">
        <v>506</v>
      </c>
      <c r="F486" s="17"/>
      <c r="G486" s="17"/>
      <c r="H486" s="17">
        <f>+H487+H488</f>
        <v>0</v>
      </c>
      <c r="I486" s="17"/>
      <c r="J486" s="17"/>
      <c r="K486" s="17">
        <f>+K487+K488</f>
        <v>0</v>
      </c>
      <c r="L486" s="15"/>
      <c r="M486" s="15"/>
      <c r="N486" s="15"/>
      <c r="O486" s="15"/>
      <c r="P486" s="15"/>
      <c r="Q486" s="15"/>
      <c r="R486" s="71"/>
      <c r="S486" s="118"/>
      <c r="T486" s="113"/>
      <c r="U486" s="17"/>
      <c r="V486" s="49"/>
      <c r="W486" s="71"/>
    </row>
    <row r="487" spans="2:23" x14ac:dyDescent="0.3">
      <c r="B487" s="190"/>
      <c r="C487" s="186"/>
      <c r="D487" s="173" t="s">
        <v>614</v>
      </c>
      <c r="E487" s="30" t="s">
        <v>508</v>
      </c>
      <c r="F487" s="17"/>
      <c r="G487" s="17"/>
      <c r="H487" s="17">
        <f t="shared" ref="H487:H488" si="421">+F487+G487</f>
        <v>0</v>
      </c>
      <c r="I487" s="17"/>
      <c r="J487" s="17"/>
      <c r="K487" s="17">
        <f t="shared" ref="K487:K488" si="422">+I487+J487</f>
        <v>0</v>
      </c>
      <c r="L487" s="15"/>
      <c r="M487" s="15"/>
      <c r="N487" s="15"/>
      <c r="O487" s="15"/>
      <c r="P487" s="15"/>
      <c r="Q487" s="15"/>
      <c r="R487" s="71"/>
      <c r="S487" s="118"/>
      <c r="T487" s="113"/>
      <c r="U487" s="17"/>
      <c r="V487" s="49"/>
      <c r="W487" s="71"/>
    </row>
    <row r="488" spans="2:23" ht="20.399999999999999" x14ac:dyDescent="0.3">
      <c r="B488" s="190"/>
      <c r="C488" s="186"/>
      <c r="D488" s="173" t="s">
        <v>615</v>
      </c>
      <c r="E488" s="30" t="s">
        <v>516</v>
      </c>
      <c r="F488" s="17"/>
      <c r="G488" s="17"/>
      <c r="H488" s="17">
        <f t="shared" si="421"/>
        <v>0</v>
      </c>
      <c r="I488" s="17"/>
      <c r="J488" s="17"/>
      <c r="K488" s="17">
        <f t="shared" si="422"/>
        <v>0</v>
      </c>
      <c r="L488" s="15"/>
      <c r="M488" s="15"/>
      <c r="N488" s="15"/>
      <c r="O488" s="15"/>
      <c r="P488" s="15"/>
      <c r="Q488" s="15"/>
      <c r="R488" s="71"/>
      <c r="S488" s="118"/>
      <c r="T488" s="113"/>
      <c r="U488" s="17"/>
      <c r="V488" s="49"/>
      <c r="W488" s="71"/>
    </row>
    <row r="489" spans="2:23" x14ac:dyDescent="0.3">
      <c r="B489" s="190"/>
      <c r="C489" s="186"/>
      <c r="D489" s="171" t="s">
        <v>616</v>
      </c>
      <c r="E489" s="34" t="s">
        <v>518</v>
      </c>
      <c r="F489" s="17"/>
      <c r="G489" s="17"/>
      <c r="H489" s="17">
        <f>+H490+H500</f>
        <v>0</v>
      </c>
      <c r="I489" s="17"/>
      <c r="J489" s="17"/>
      <c r="K489" s="17">
        <f>+K490+K500</f>
        <v>0</v>
      </c>
      <c r="L489" s="15"/>
      <c r="M489" s="15"/>
      <c r="N489" s="15"/>
      <c r="O489" s="15"/>
      <c r="P489" s="15"/>
      <c r="Q489" s="15"/>
      <c r="R489" s="71"/>
      <c r="S489" s="118"/>
      <c r="T489" s="113"/>
      <c r="U489" s="17"/>
      <c r="V489" s="49"/>
      <c r="W489" s="71"/>
    </row>
    <row r="490" spans="2:23" ht="20.399999999999999" x14ac:dyDescent="0.3">
      <c r="B490" s="190"/>
      <c r="C490" s="186"/>
      <c r="D490" s="172" t="s">
        <v>617</v>
      </c>
      <c r="E490" s="29" t="s">
        <v>470</v>
      </c>
      <c r="F490" s="17"/>
      <c r="G490" s="17"/>
      <c r="H490" s="17">
        <f>SUM(H491:H499)</f>
        <v>0</v>
      </c>
      <c r="I490" s="17"/>
      <c r="J490" s="17"/>
      <c r="K490" s="17">
        <f>SUM(K491:K499)</f>
        <v>0</v>
      </c>
      <c r="L490" s="15"/>
      <c r="M490" s="15"/>
      <c r="N490" s="15"/>
      <c r="O490" s="15"/>
      <c r="P490" s="15"/>
      <c r="Q490" s="15"/>
      <c r="R490" s="71"/>
      <c r="S490" s="118"/>
      <c r="T490" s="113"/>
      <c r="U490" s="17"/>
      <c r="V490" s="49"/>
      <c r="W490" s="71"/>
    </row>
    <row r="491" spans="2:23" x14ac:dyDescent="0.3">
      <c r="B491" s="190"/>
      <c r="C491" s="186"/>
      <c r="D491" s="173" t="s">
        <v>618</v>
      </c>
      <c r="E491" s="30" t="s">
        <v>604</v>
      </c>
      <c r="F491" s="17"/>
      <c r="G491" s="17"/>
      <c r="H491" s="17">
        <f t="shared" ref="H491:H499" si="423">+F491+G491</f>
        <v>0</v>
      </c>
      <c r="I491" s="17"/>
      <c r="J491" s="17"/>
      <c r="K491" s="17">
        <f t="shared" ref="K491:K499" si="424">+I491+J491</f>
        <v>0</v>
      </c>
      <c r="L491" s="15"/>
      <c r="M491" s="15"/>
      <c r="N491" s="15"/>
      <c r="O491" s="15"/>
      <c r="P491" s="15"/>
      <c r="Q491" s="15"/>
      <c r="R491" s="71"/>
      <c r="S491" s="118"/>
      <c r="T491" s="113"/>
      <c r="U491" s="17"/>
      <c r="V491" s="49"/>
      <c r="W491" s="71"/>
    </row>
    <row r="492" spans="2:23" x14ac:dyDescent="0.3">
      <c r="B492" s="190"/>
      <c r="C492" s="186"/>
      <c r="D492" s="173" t="s">
        <v>619</v>
      </c>
      <c r="E492" s="30" t="s">
        <v>472</v>
      </c>
      <c r="F492" s="17"/>
      <c r="G492" s="17"/>
      <c r="H492" s="17">
        <f t="shared" si="423"/>
        <v>0</v>
      </c>
      <c r="I492" s="17"/>
      <c r="J492" s="17"/>
      <c r="K492" s="17">
        <f t="shared" si="424"/>
        <v>0</v>
      </c>
      <c r="L492" s="15"/>
      <c r="M492" s="15"/>
      <c r="N492" s="15"/>
      <c r="O492" s="15"/>
      <c r="P492" s="15"/>
      <c r="Q492" s="15"/>
      <c r="R492" s="71"/>
      <c r="S492" s="118"/>
      <c r="T492" s="113"/>
      <c r="U492" s="17"/>
      <c r="V492" s="49"/>
      <c r="W492" s="71"/>
    </row>
    <row r="493" spans="2:23" x14ac:dyDescent="0.3">
      <c r="B493" s="190"/>
      <c r="C493" s="186"/>
      <c r="D493" s="173" t="s">
        <v>620</v>
      </c>
      <c r="E493" s="30" t="s">
        <v>480</v>
      </c>
      <c r="F493" s="17"/>
      <c r="G493" s="17"/>
      <c r="H493" s="17">
        <f t="shared" si="423"/>
        <v>0</v>
      </c>
      <c r="I493" s="17"/>
      <c r="J493" s="17"/>
      <c r="K493" s="17">
        <f t="shared" si="424"/>
        <v>0</v>
      </c>
      <c r="L493" s="15"/>
      <c r="M493" s="15"/>
      <c r="N493" s="15"/>
      <c r="O493" s="15"/>
      <c r="P493" s="15"/>
      <c r="Q493" s="15"/>
      <c r="R493" s="71"/>
      <c r="S493" s="118"/>
      <c r="T493" s="113"/>
      <c r="U493" s="17"/>
      <c r="V493" s="49"/>
      <c r="W493" s="71"/>
    </row>
    <row r="494" spans="2:23" x14ac:dyDescent="0.3">
      <c r="B494" s="190"/>
      <c r="C494" s="186"/>
      <c r="D494" s="173" t="s">
        <v>621</v>
      </c>
      <c r="E494" s="30" t="s">
        <v>494</v>
      </c>
      <c r="F494" s="17"/>
      <c r="G494" s="17"/>
      <c r="H494" s="17">
        <f t="shared" si="423"/>
        <v>0</v>
      </c>
      <c r="I494" s="17"/>
      <c r="J494" s="17"/>
      <c r="K494" s="17">
        <f t="shared" si="424"/>
        <v>0</v>
      </c>
      <c r="L494" s="15"/>
      <c r="M494" s="15"/>
      <c r="N494" s="15"/>
      <c r="O494" s="15"/>
      <c r="P494" s="15"/>
      <c r="Q494" s="15"/>
      <c r="R494" s="71"/>
      <c r="S494" s="118"/>
      <c r="T494" s="113"/>
      <c r="U494" s="17"/>
      <c r="V494" s="49"/>
      <c r="W494" s="71"/>
    </row>
    <row r="495" spans="2:23" x14ac:dyDescent="0.3">
      <c r="B495" s="190"/>
      <c r="C495" s="186"/>
      <c r="D495" s="173" t="s">
        <v>622</v>
      </c>
      <c r="E495" s="30" t="s">
        <v>496</v>
      </c>
      <c r="F495" s="17"/>
      <c r="G495" s="17"/>
      <c r="H495" s="17">
        <f t="shared" si="423"/>
        <v>0</v>
      </c>
      <c r="I495" s="17"/>
      <c r="J495" s="17"/>
      <c r="K495" s="17">
        <f t="shared" si="424"/>
        <v>0</v>
      </c>
      <c r="L495" s="15"/>
      <c r="M495" s="15"/>
      <c r="N495" s="15"/>
      <c r="O495" s="15"/>
      <c r="P495" s="15"/>
      <c r="Q495" s="15"/>
      <c r="R495" s="71"/>
      <c r="S495" s="118"/>
      <c r="T495" s="113"/>
      <c r="U495" s="17"/>
      <c r="V495" s="49"/>
      <c r="W495" s="71"/>
    </row>
    <row r="496" spans="2:23" x14ac:dyDescent="0.3">
      <c r="B496" s="190"/>
      <c r="C496" s="186"/>
      <c r="D496" s="173" t="s">
        <v>623</v>
      </c>
      <c r="E496" s="30" t="s">
        <v>498</v>
      </c>
      <c r="F496" s="17"/>
      <c r="G496" s="17"/>
      <c r="H496" s="17">
        <f t="shared" si="423"/>
        <v>0</v>
      </c>
      <c r="I496" s="17"/>
      <c r="J496" s="17"/>
      <c r="K496" s="17">
        <f t="shared" si="424"/>
        <v>0</v>
      </c>
      <c r="L496" s="15"/>
      <c r="M496" s="15"/>
      <c r="N496" s="15"/>
      <c r="O496" s="15"/>
      <c r="P496" s="15"/>
      <c r="Q496" s="15"/>
      <c r="R496" s="71"/>
      <c r="S496" s="118"/>
      <c r="T496" s="113"/>
      <c r="U496" s="17"/>
      <c r="V496" s="49"/>
      <c r="W496" s="71"/>
    </row>
    <row r="497" spans="2:23" x14ac:dyDescent="0.3">
      <c r="B497" s="190"/>
      <c r="C497" s="186"/>
      <c r="D497" s="173" t="s">
        <v>624</v>
      </c>
      <c r="E497" s="30" t="s">
        <v>500</v>
      </c>
      <c r="F497" s="17"/>
      <c r="G497" s="17"/>
      <c r="H497" s="17">
        <f t="shared" si="423"/>
        <v>0</v>
      </c>
      <c r="I497" s="17"/>
      <c r="J497" s="17"/>
      <c r="K497" s="17">
        <f t="shared" si="424"/>
        <v>0</v>
      </c>
      <c r="L497" s="15"/>
      <c r="M497" s="15"/>
      <c r="N497" s="15"/>
      <c r="O497" s="15"/>
      <c r="P497" s="15"/>
      <c r="Q497" s="15"/>
      <c r="R497" s="71"/>
      <c r="S497" s="118"/>
      <c r="T497" s="113"/>
      <c r="U497" s="17"/>
      <c r="V497" s="49"/>
      <c r="W497" s="71"/>
    </row>
    <row r="498" spans="2:23" x14ac:dyDescent="0.3">
      <c r="B498" s="190"/>
      <c r="C498" s="186"/>
      <c r="D498" s="173" t="s">
        <v>625</v>
      </c>
      <c r="E498" s="30" t="s">
        <v>502</v>
      </c>
      <c r="F498" s="17"/>
      <c r="G498" s="17"/>
      <c r="H498" s="17">
        <f t="shared" si="423"/>
        <v>0</v>
      </c>
      <c r="I498" s="17"/>
      <c r="J498" s="17"/>
      <c r="K498" s="17">
        <f t="shared" si="424"/>
        <v>0</v>
      </c>
      <c r="L498" s="15"/>
      <c r="M498" s="15"/>
      <c r="N498" s="15"/>
      <c r="O498" s="15"/>
      <c r="P498" s="15"/>
      <c r="Q498" s="15"/>
      <c r="R498" s="71"/>
      <c r="S498" s="118"/>
      <c r="T498" s="113"/>
      <c r="U498" s="17"/>
      <c r="V498" s="49"/>
      <c r="W498" s="71"/>
    </row>
    <row r="499" spans="2:23" x14ac:dyDescent="0.3">
      <c r="B499" s="190"/>
      <c r="C499" s="186"/>
      <c r="D499" s="173" t="s">
        <v>626</v>
      </c>
      <c r="E499" s="30" t="s">
        <v>504</v>
      </c>
      <c r="F499" s="17"/>
      <c r="G499" s="17"/>
      <c r="H499" s="17">
        <f t="shared" si="423"/>
        <v>0</v>
      </c>
      <c r="I499" s="17"/>
      <c r="J499" s="17"/>
      <c r="K499" s="17">
        <f t="shared" si="424"/>
        <v>0</v>
      </c>
      <c r="L499" s="15"/>
      <c r="M499" s="15"/>
      <c r="N499" s="15"/>
      <c r="O499" s="15"/>
      <c r="P499" s="15"/>
      <c r="Q499" s="15"/>
      <c r="R499" s="71"/>
      <c r="S499" s="118"/>
      <c r="T499" s="113"/>
      <c r="U499" s="17"/>
      <c r="V499" s="49"/>
      <c r="W499" s="71"/>
    </row>
    <row r="500" spans="2:23" ht="20.399999999999999" x14ac:dyDescent="0.3">
      <c r="B500" s="190"/>
      <c r="C500" s="186"/>
      <c r="D500" s="172" t="s">
        <v>627</v>
      </c>
      <c r="E500" s="29" t="s">
        <v>506</v>
      </c>
      <c r="F500" s="17"/>
      <c r="G500" s="17"/>
      <c r="H500" s="17">
        <f>SUM(H501:H502)</f>
        <v>0</v>
      </c>
      <c r="I500" s="17"/>
      <c r="J500" s="17"/>
      <c r="K500" s="17">
        <f>SUM(K501:K502)</f>
        <v>0</v>
      </c>
      <c r="L500" s="15"/>
      <c r="M500" s="15"/>
      <c r="N500" s="15"/>
      <c r="O500" s="15"/>
      <c r="P500" s="15"/>
      <c r="Q500" s="15"/>
      <c r="R500" s="71"/>
      <c r="S500" s="118"/>
      <c r="T500" s="113"/>
      <c r="U500" s="17"/>
      <c r="V500" s="49"/>
      <c r="W500" s="71"/>
    </row>
    <row r="501" spans="2:23" x14ac:dyDescent="0.3">
      <c r="B501" s="190"/>
      <c r="C501" s="186"/>
      <c r="D501" s="173" t="s">
        <v>628</v>
      </c>
      <c r="E501" s="30" t="s">
        <v>508</v>
      </c>
      <c r="F501" s="17"/>
      <c r="G501" s="17"/>
      <c r="H501" s="17">
        <f>+F501+G501</f>
        <v>0</v>
      </c>
      <c r="I501" s="17"/>
      <c r="J501" s="17"/>
      <c r="K501" s="17">
        <f>+I501+J501</f>
        <v>0</v>
      </c>
      <c r="L501" s="15"/>
      <c r="M501" s="15"/>
      <c r="N501" s="15"/>
      <c r="O501" s="15"/>
      <c r="P501" s="15"/>
      <c r="Q501" s="15"/>
      <c r="R501" s="71"/>
      <c r="S501" s="118"/>
      <c r="T501" s="113"/>
      <c r="U501" s="17"/>
      <c r="V501" s="49"/>
      <c r="W501" s="71"/>
    </row>
    <row r="502" spans="2:23" ht="20.399999999999999" x14ac:dyDescent="0.3">
      <c r="B502" s="190"/>
      <c r="C502" s="186"/>
      <c r="D502" s="173" t="s">
        <v>629</v>
      </c>
      <c r="E502" s="30" t="s">
        <v>516</v>
      </c>
      <c r="F502" s="17"/>
      <c r="G502" s="17"/>
      <c r="H502" s="17">
        <f>+F502+G502</f>
        <v>0</v>
      </c>
      <c r="I502" s="17"/>
      <c r="J502" s="17"/>
      <c r="K502" s="17">
        <f>+I502+J502</f>
        <v>0</v>
      </c>
      <c r="L502" s="15"/>
      <c r="M502" s="15"/>
      <c r="N502" s="15"/>
      <c r="O502" s="15"/>
      <c r="P502" s="15"/>
      <c r="Q502" s="15"/>
      <c r="R502" s="71"/>
      <c r="S502" s="118"/>
      <c r="T502" s="113"/>
      <c r="U502" s="17"/>
      <c r="V502" s="49"/>
      <c r="W502" s="71"/>
    </row>
    <row r="503" spans="2:23" x14ac:dyDescent="0.3">
      <c r="B503" s="190"/>
      <c r="C503" s="186"/>
      <c r="D503" s="175" t="s">
        <v>630</v>
      </c>
      <c r="E503" s="28" t="s">
        <v>631</v>
      </c>
      <c r="F503" s="17"/>
      <c r="G503" s="17"/>
      <c r="H503" s="17">
        <f>+H504+H505+H506</f>
        <v>0</v>
      </c>
      <c r="I503" s="17"/>
      <c r="J503" s="17"/>
      <c r="K503" s="17">
        <f>+K504+K505+K506</f>
        <v>0</v>
      </c>
      <c r="L503" s="15"/>
      <c r="M503" s="15"/>
      <c r="N503" s="15"/>
      <c r="O503" s="15"/>
      <c r="P503" s="15"/>
      <c r="Q503" s="15"/>
      <c r="R503" s="71"/>
      <c r="S503" s="118"/>
      <c r="T503" s="113"/>
      <c r="U503" s="17"/>
      <c r="V503" s="49"/>
      <c r="W503" s="71"/>
    </row>
    <row r="504" spans="2:23" ht="20.399999999999999" x14ac:dyDescent="0.3">
      <c r="B504" s="190"/>
      <c r="C504" s="186"/>
      <c r="D504" s="163" t="s">
        <v>632</v>
      </c>
      <c r="E504" s="29" t="s">
        <v>633</v>
      </c>
      <c r="F504" s="17"/>
      <c r="G504" s="17"/>
      <c r="H504" s="17">
        <f t="shared" ref="H504:H506" si="425">+F504+G504</f>
        <v>0</v>
      </c>
      <c r="I504" s="17"/>
      <c r="J504" s="17"/>
      <c r="K504" s="17">
        <f t="shared" ref="K504:K506" si="426">+I504+J504</f>
        <v>0</v>
      </c>
      <c r="L504" s="15"/>
      <c r="M504" s="15"/>
      <c r="N504" s="15"/>
      <c r="O504" s="15"/>
      <c r="P504" s="15"/>
      <c r="Q504" s="15"/>
      <c r="R504" s="71"/>
      <c r="S504" s="118"/>
      <c r="T504" s="113"/>
      <c r="U504" s="17"/>
      <c r="V504" s="49"/>
      <c r="W504" s="71"/>
    </row>
    <row r="505" spans="2:23" ht="20.399999999999999" x14ac:dyDescent="0.3">
      <c r="B505" s="190"/>
      <c r="C505" s="186"/>
      <c r="D505" s="163" t="s">
        <v>634</v>
      </c>
      <c r="E505" s="29" t="s">
        <v>635</v>
      </c>
      <c r="F505" s="17"/>
      <c r="G505" s="17"/>
      <c r="H505" s="17">
        <f t="shared" si="425"/>
        <v>0</v>
      </c>
      <c r="I505" s="17"/>
      <c r="J505" s="17"/>
      <c r="K505" s="17">
        <f t="shared" si="426"/>
        <v>0</v>
      </c>
      <c r="L505" s="15"/>
      <c r="M505" s="15"/>
      <c r="N505" s="15"/>
      <c r="O505" s="15"/>
      <c r="P505" s="15"/>
      <c r="Q505" s="15"/>
      <c r="R505" s="71"/>
      <c r="S505" s="118"/>
      <c r="T505" s="113"/>
      <c r="U505" s="17"/>
      <c r="V505" s="49"/>
      <c r="W505" s="71"/>
    </row>
    <row r="506" spans="2:23" ht="20.399999999999999" x14ac:dyDescent="0.3">
      <c r="B506" s="190"/>
      <c r="C506" s="186"/>
      <c r="D506" s="163" t="s">
        <v>636</v>
      </c>
      <c r="E506" s="29" t="s">
        <v>637</v>
      </c>
      <c r="F506" s="17"/>
      <c r="G506" s="17"/>
      <c r="H506" s="17">
        <f t="shared" si="425"/>
        <v>0</v>
      </c>
      <c r="I506" s="17"/>
      <c r="J506" s="17"/>
      <c r="K506" s="17">
        <f t="shared" si="426"/>
        <v>0</v>
      </c>
      <c r="L506" s="15"/>
      <c r="M506" s="15"/>
      <c r="N506" s="15"/>
      <c r="O506" s="15"/>
      <c r="P506" s="15"/>
      <c r="Q506" s="15"/>
      <c r="R506" s="71"/>
      <c r="S506" s="118"/>
      <c r="T506" s="113"/>
      <c r="U506" s="17"/>
      <c r="V506" s="49"/>
      <c r="W506" s="71"/>
    </row>
    <row r="507" spans="2:23" x14ac:dyDescent="0.3">
      <c r="B507" s="190"/>
      <c r="C507" s="186"/>
      <c r="D507" s="175" t="s">
        <v>638</v>
      </c>
      <c r="E507" s="28" t="s">
        <v>639</v>
      </c>
      <c r="F507" s="17"/>
      <c r="G507" s="17"/>
      <c r="H507" s="17">
        <v>0</v>
      </c>
      <c r="I507" s="17"/>
      <c r="J507" s="17"/>
      <c r="K507" s="17">
        <v>0</v>
      </c>
      <c r="L507" s="15"/>
      <c r="M507" s="15"/>
      <c r="N507" s="15"/>
      <c r="O507" s="15"/>
      <c r="P507" s="15"/>
      <c r="Q507" s="15"/>
      <c r="R507" s="71"/>
      <c r="S507" s="118"/>
      <c r="T507" s="113"/>
      <c r="U507" s="17"/>
      <c r="V507" s="49"/>
      <c r="W507" s="71"/>
    </row>
    <row r="508" spans="2:23" x14ac:dyDescent="0.3">
      <c r="B508" s="190"/>
      <c r="C508" s="186"/>
      <c r="D508" s="175" t="s">
        <v>640</v>
      </c>
      <c r="E508" s="28" t="s">
        <v>641</v>
      </c>
      <c r="F508" s="17"/>
      <c r="G508" s="17"/>
      <c r="H508" s="17">
        <v>0</v>
      </c>
      <c r="I508" s="17"/>
      <c r="J508" s="17"/>
      <c r="K508" s="17">
        <v>0</v>
      </c>
      <c r="L508" s="15"/>
      <c r="M508" s="15"/>
      <c r="N508" s="15"/>
      <c r="O508" s="15"/>
      <c r="P508" s="15"/>
      <c r="Q508" s="15"/>
      <c r="R508" s="71"/>
      <c r="S508" s="118"/>
      <c r="T508" s="113"/>
      <c r="U508" s="17"/>
      <c r="V508" s="49"/>
      <c r="W508" s="71"/>
    </row>
    <row r="509" spans="2:23" x14ac:dyDescent="0.3">
      <c r="B509" s="190"/>
      <c r="C509" s="186"/>
      <c r="D509" s="163" t="s">
        <v>642</v>
      </c>
      <c r="E509" s="29" t="s">
        <v>643</v>
      </c>
      <c r="F509" s="17"/>
      <c r="G509" s="17"/>
      <c r="H509" s="17">
        <f>+H510+H511+H520+H521</f>
        <v>0</v>
      </c>
      <c r="I509" s="17"/>
      <c r="J509" s="17"/>
      <c r="K509" s="17">
        <f>+K510+K511+K520+K521</f>
        <v>0</v>
      </c>
      <c r="L509" s="15"/>
      <c r="M509" s="15"/>
      <c r="N509" s="15"/>
      <c r="O509" s="15"/>
      <c r="P509" s="15"/>
      <c r="Q509" s="15"/>
      <c r="R509" s="71"/>
      <c r="S509" s="118"/>
      <c r="T509" s="113"/>
      <c r="U509" s="17"/>
      <c r="V509" s="49"/>
      <c r="W509" s="71"/>
    </row>
    <row r="510" spans="2:23" x14ac:dyDescent="0.3">
      <c r="B510" s="190"/>
      <c r="C510" s="186"/>
      <c r="D510" s="176" t="s">
        <v>644</v>
      </c>
      <c r="E510" s="30" t="s">
        <v>645</v>
      </c>
      <c r="F510" s="17"/>
      <c r="G510" s="17"/>
      <c r="H510" s="17">
        <f>+F510+G510</f>
        <v>0</v>
      </c>
      <c r="I510" s="17"/>
      <c r="J510" s="17"/>
      <c r="K510" s="17">
        <f>+I510+J510</f>
        <v>0</v>
      </c>
      <c r="L510" s="15"/>
      <c r="M510" s="15"/>
      <c r="N510" s="15"/>
      <c r="O510" s="15"/>
      <c r="P510" s="15"/>
      <c r="Q510" s="15"/>
      <c r="R510" s="71"/>
      <c r="S510" s="118"/>
      <c r="T510" s="113"/>
      <c r="U510" s="17"/>
      <c r="V510" s="49"/>
      <c r="W510" s="71"/>
    </row>
    <row r="511" spans="2:23" x14ac:dyDescent="0.3">
      <c r="B511" s="190"/>
      <c r="C511" s="186"/>
      <c r="D511" s="176" t="s">
        <v>646</v>
      </c>
      <c r="E511" s="30" t="s">
        <v>647</v>
      </c>
      <c r="F511" s="17"/>
      <c r="G511" s="17"/>
      <c r="H511" s="17">
        <f>+H512+H513+H514+H515+H516+H517+H518+H519</f>
        <v>0</v>
      </c>
      <c r="I511" s="17"/>
      <c r="J511" s="17"/>
      <c r="K511" s="17">
        <f>+K512+K513+K514+K515+K516+K517+K518+K519</f>
        <v>0</v>
      </c>
      <c r="L511" s="15"/>
      <c r="M511" s="15"/>
      <c r="N511" s="15"/>
      <c r="O511" s="15"/>
      <c r="P511" s="15"/>
      <c r="Q511" s="15"/>
      <c r="R511" s="71"/>
      <c r="S511" s="118"/>
      <c r="T511" s="113"/>
      <c r="U511" s="17"/>
      <c r="V511" s="49"/>
      <c r="W511" s="71"/>
    </row>
    <row r="512" spans="2:23" x14ac:dyDescent="0.3">
      <c r="B512" s="190"/>
      <c r="C512" s="186"/>
      <c r="D512" s="165" t="s">
        <v>648</v>
      </c>
      <c r="E512" s="31" t="s">
        <v>649</v>
      </c>
      <c r="F512" s="17"/>
      <c r="G512" s="17"/>
      <c r="H512" s="17">
        <f t="shared" ref="H512:H519" si="427">+F512+G512</f>
        <v>0</v>
      </c>
      <c r="I512" s="17"/>
      <c r="J512" s="17"/>
      <c r="K512" s="17">
        <f t="shared" ref="K512:K519" si="428">+I512+J512</f>
        <v>0</v>
      </c>
      <c r="L512" s="15"/>
      <c r="M512" s="15"/>
      <c r="N512" s="15"/>
      <c r="O512" s="15"/>
      <c r="P512" s="15"/>
      <c r="Q512" s="15"/>
      <c r="R512" s="71"/>
      <c r="S512" s="118"/>
      <c r="T512" s="113"/>
      <c r="U512" s="17"/>
      <c r="V512" s="49"/>
      <c r="W512" s="71"/>
    </row>
    <row r="513" spans="2:23" x14ac:dyDescent="0.3">
      <c r="B513" s="190"/>
      <c r="C513" s="186"/>
      <c r="D513" s="165" t="s">
        <v>650</v>
      </c>
      <c r="E513" s="31" t="s">
        <v>651</v>
      </c>
      <c r="F513" s="17"/>
      <c r="G513" s="17"/>
      <c r="H513" s="17">
        <f t="shared" si="427"/>
        <v>0</v>
      </c>
      <c r="I513" s="17"/>
      <c r="J513" s="17"/>
      <c r="K513" s="17">
        <f t="shared" si="428"/>
        <v>0</v>
      </c>
      <c r="L513" s="15"/>
      <c r="M513" s="15"/>
      <c r="N513" s="15"/>
      <c r="O513" s="15"/>
      <c r="P513" s="15"/>
      <c r="Q513" s="15"/>
      <c r="R513" s="71"/>
      <c r="S513" s="118"/>
      <c r="T513" s="113"/>
      <c r="U513" s="17"/>
      <c r="V513" s="49"/>
      <c r="W513" s="71"/>
    </row>
    <row r="514" spans="2:23" x14ac:dyDescent="0.3">
      <c r="B514" s="190"/>
      <c r="C514" s="186"/>
      <c r="D514" s="165" t="s">
        <v>652</v>
      </c>
      <c r="E514" s="31" t="s">
        <v>653</v>
      </c>
      <c r="F514" s="17"/>
      <c r="G514" s="17"/>
      <c r="H514" s="17">
        <f t="shared" si="427"/>
        <v>0</v>
      </c>
      <c r="I514" s="17"/>
      <c r="J514" s="17"/>
      <c r="K514" s="17">
        <f t="shared" si="428"/>
        <v>0</v>
      </c>
      <c r="L514" s="15"/>
      <c r="M514" s="15"/>
      <c r="N514" s="15"/>
      <c r="O514" s="15"/>
      <c r="P514" s="15"/>
      <c r="Q514" s="15"/>
      <c r="R514" s="71"/>
      <c r="S514" s="118"/>
      <c r="T514" s="113"/>
      <c r="U514" s="17"/>
      <c r="V514" s="49"/>
      <c r="W514" s="71"/>
    </row>
    <row r="515" spans="2:23" x14ac:dyDescent="0.3">
      <c r="B515" s="190"/>
      <c r="C515" s="186"/>
      <c r="D515" s="165" t="s">
        <v>654</v>
      </c>
      <c r="E515" s="31" t="s">
        <v>655</v>
      </c>
      <c r="F515" s="17"/>
      <c r="G515" s="17"/>
      <c r="H515" s="17">
        <f t="shared" si="427"/>
        <v>0</v>
      </c>
      <c r="I515" s="17"/>
      <c r="J515" s="17"/>
      <c r="K515" s="17">
        <f t="shared" si="428"/>
        <v>0</v>
      </c>
      <c r="L515" s="15"/>
      <c r="M515" s="15"/>
      <c r="N515" s="15"/>
      <c r="O515" s="15"/>
      <c r="P515" s="15"/>
      <c r="Q515" s="15"/>
      <c r="R515" s="71"/>
      <c r="S515" s="118"/>
      <c r="T515" s="113"/>
      <c r="U515" s="17"/>
      <c r="V515" s="49"/>
      <c r="W515" s="71"/>
    </row>
    <row r="516" spans="2:23" x14ac:dyDescent="0.3">
      <c r="B516" s="190"/>
      <c r="C516" s="186"/>
      <c r="D516" s="165" t="s">
        <v>656</v>
      </c>
      <c r="E516" s="31" t="s">
        <v>657</v>
      </c>
      <c r="F516" s="17"/>
      <c r="G516" s="17"/>
      <c r="H516" s="17">
        <f t="shared" si="427"/>
        <v>0</v>
      </c>
      <c r="I516" s="17"/>
      <c r="J516" s="17"/>
      <c r="K516" s="17">
        <f t="shared" si="428"/>
        <v>0</v>
      </c>
      <c r="L516" s="15"/>
      <c r="M516" s="15"/>
      <c r="N516" s="15"/>
      <c r="O516" s="15"/>
      <c r="P516" s="15"/>
      <c r="Q516" s="15"/>
      <c r="R516" s="71"/>
      <c r="S516" s="118"/>
      <c r="T516" s="113"/>
      <c r="U516" s="17"/>
      <c r="V516" s="49"/>
      <c r="W516" s="71"/>
    </row>
    <row r="517" spans="2:23" x14ac:dyDescent="0.3">
      <c r="B517" s="190"/>
      <c r="C517" s="186"/>
      <c r="D517" s="165" t="s">
        <v>658</v>
      </c>
      <c r="E517" s="31" t="s">
        <v>659</v>
      </c>
      <c r="F517" s="17"/>
      <c r="G517" s="17"/>
      <c r="H517" s="17">
        <f t="shared" si="427"/>
        <v>0</v>
      </c>
      <c r="I517" s="17"/>
      <c r="J517" s="17"/>
      <c r="K517" s="17">
        <f t="shared" si="428"/>
        <v>0</v>
      </c>
      <c r="L517" s="15"/>
      <c r="M517" s="15"/>
      <c r="N517" s="15"/>
      <c r="O517" s="15"/>
      <c r="P517" s="15"/>
      <c r="Q517" s="15"/>
      <c r="R517" s="71"/>
      <c r="S517" s="118"/>
      <c r="T517" s="113"/>
      <c r="U517" s="17"/>
      <c r="V517" s="49"/>
      <c r="W517" s="71"/>
    </row>
    <row r="518" spans="2:23" x14ac:dyDescent="0.3">
      <c r="B518" s="190"/>
      <c r="C518" s="186"/>
      <c r="D518" s="165" t="s">
        <v>660</v>
      </c>
      <c r="E518" s="31" t="s">
        <v>661</v>
      </c>
      <c r="F518" s="17"/>
      <c r="G518" s="17"/>
      <c r="H518" s="17">
        <f t="shared" si="427"/>
        <v>0</v>
      </c>
      <c r="I518" s="17"/>
      <c r="J518" s="17"/>
      <c r="K518" s="17">
        <f t="shared" si="428"/>
        <v>0</v>
      </c>
      <c r="L518" s="15"/>
      <c r="M518" s="15"/>
      <c r="N518" s="15"/>
      <c r="O518" s="15"/>
      <c r="P518" s="15"/>
      <c r="Q518" s="15"/>
      <c r="R518" s="71"/>
      <c r="S518" s="118"/>
      <c r="T518" s="113"/>
      <c r="U518" s="17"/>
      <c r="V518" s="49"/>
      <c r="W518" s="71"/>
    </row>
    <row r="519" spans="2:23" x14ac:dyDescent="0.3">
      <c r="B519" s="190"/>
      <c r="C519" s="186"/>
      <c r="D519" s="165" t="s">
        <v>662</v>
      </c>
      <c r="E519" s="31" t="s">
        <v>663</v>
      </c>
      <c r="F519" s="17"/>
      <c r="G519" s="17"/>
      <c r="H519" s="17">
        <f t="shared" si="427"/>
        <v>0</v>
      </c>
      <c r="I519" s="17"/>
      <c r="J519" s="17"/>
      <c r="K519" s="17">
        <f t="shared" si="428"/>
        <v>0</v>
      </c>
      <c r="L519" s="15"/>
      <c r="M519" s="15"/>
      <c r="N519" s="15"/>
      <c r="O519" s="15"/>
      <c r="P519" s="15"/>
      <c r="Q519" s="15"/>
      <c r="R519" s="71"/>
      <c r="S519" s="118"/>
      <c r="T519" s="113"/>
      <c r="U519" s="17"/>
      <c r="V519" s="49"/>
      <c r="W519" s="71"/>
    </row>
    <row r="520" spans="2:23" x14ac:dyDescent="0.3">
      <c r="B520" s="190"/>
      <c r="C520" s="186"/>
      <c r="D520" s="176" t="s">
        <v>664</v>
      </c>
      <c r="E520" s="30" t="s">
        <v>665</v>
      </c>
      <c r="F520" s="17"/>
      <c r="G520" s="17"/>
      <c r="H520" s="17">
        <v>0</v>
      </c>
      <c r="I520" s="17"/>
      <c r="J520" s="17"/>
      <c r="K520" s="17">
        <v>0</v>
      </c>
      <c r="L520" s="15"/>
      <c r="M520" s="15"/>
      <c r="N520" s="15"/>
      <c r="O520" s="15"/>
      <c r="P520" s="15"/>
      <c r="Q520" s="15"/>
      <c r="R520" s="71"/>
      <c r="S520" s="118"/>
      <c r="T520" s="113"/>
      <c r="U520" s="17"/>
      <c r="V520" s="49"/>
      <c r="W520" s="71"/>
    </row>
    <row r="521" spans="2:23" x14ac:dyDescent="0.3">
      <c r="B521" s="190"/>
      <c r="C521" s="186"/>
      <c r="D521" s="176" t="s">
        <v>666</v>
      </c>
      <c r="E521" s="30" t="s">
        <v>667</v>
      </c>
      <c r="F521" s="17"/>
      <c r="G521" s="17"/>
      <c r="H521" s="17">
        <v>0</v>
      </c>
      <c r="I521" s="17"/>
      <c r="J521" s="17"/>
      <c r="K521" s="17">
        <v>0</v>
      </c>
      <c r="L521" s="15"/>
      <c r="M521" s="15"/>
      <c r="N521" s="15"/>
      <c r="O521" s="15"/>
      <c r="P521" s="15"/>
      <c r="Q521" s="15"/>
      <c r="R521" s="71"/>
      <c r="S521" s="118"/>
      <c r="T521" s="113"/>
      <c r="U521" s="17"/>
      <c r="V521" s="49"/>
      <c r="W521" s="71"/>
    </row>
    <row r="522" spans="2:23" x14ac:dyDescent="0.3">
      <c r="B522" s="190"/>
      <c r="C522" s="186"/>
      <c r="D522" s="163" t="s">
        <v>668</v>
      </c>
      <c r="E522" s="29" t="s">
        <v>669</v>
      </c>
      <c r="F522" s="17"/>
      <c r="G522" s="17"/>
      <c r="H522" s="17">
        <f>+H523+H524+H529+H530</f>
        <v>0</v>
      </c>
      <c r="I522" s="17"/>
      <c r="J522" s="17"/>
      <c r="K522" s="17">
        <f>+K523+K524+K529+K530</f>
        <v>0</v>
      </c>
      <c r="L522" s="15"/>
      <c r="M522" s="15"/>
      <c r="N522" s="15"/>
      <c r="O522" s="15"/>
      <c r="P522" s="15"/>
      <c r="Q522" s="15"/>
      <c r="R522" s="71"/>
      <c r="S522" s="118"/>
      <c r="T522" s="113"/>
      <c r="U522" s="17"/>
      <c r="V522" s="49"/>
      <c r="W522" s="71"/>
    </row>
    <row r="523" spans="2:23" x14ac:dyDescent="0.3">
      <c r="B523" s="190"/>
      <c r="C523" s="186"/>
      <c r="D523" s="176" t="s">
        <v>670</v>
      </c>
      <c r="E523" s="30" t="s">
        <v>645</v>
      </c>
      <c r="F523" s="17"/>
      <c r="G523" s="17"/>
      <c r="H523" s="17">
        <f>+F523+G523</f>
        <v>0</v>
      </c>
      <c r="I523" s="17"/>
      <c r="J523" s="17"/>
      <c r="K523" s="17">
        <f>+I523+J523</f>
        <v>0</v>
      </c>
      <c r="L523" s="15"/>
      <c r="M523" s="15"/>
      <c r="N523" s="15"/>
      <c r="O523" s="15"/>
      <c r="P523" s="15"/>
      <c r="Q523" s="15"/>
      <c r="R523" s="71"/>
      <c r="S523" s="118"/>
      <c r="T523" s="113"/>
      <c r="U523" s="17"/>
      <c r="V523" s="49"/>
      <c r="W523" s="71"/>
    </row>
    <row r="524" spans="2:23" x14ac:dyDescent="0.3">
      <c r="B524" s="190"/>
      <c r="C524" s="186"/>
      <c r="D524" s="176" t="s">
        <v>671</v>
      </c>
      <c r="E524" s="30" t="s">
        <v>647</v>
      </c>
      <c r="F524" s="17"/>
      <c r="G524" s="17"/>
      <c r="H524" s="17">
        <f>SUM(H525:H528)</f>
        <v>0</v>
      </c>
      <c r="I524" s="17"/>
      <c r="J524" s="17"/>
      <c r="K524" s="17">
        <f>SUM(K525:K528)</f>
        <v>0</v>
      </c>
      <c r="L524" s="15"/>
      <c r="M524" s="15"/>
      <c r="N524" s="15"/>
      <c r="O524" s="15"/>
      <c r="P524" s="15"/>
      <c r="Q524" s="15"/>
      <c r="R524" s="71"/>
      <c r="S524" s="118"/>
      <c r="T524" s="113"/>
      <c r="U524" s="17"/>
      <c r="V524" s="49"/>
      <c r="W524" s="71"/>
    </row>
    <row r="525" spans="2:23" x14ac:dyDescent="0.3">
      <c r="B525" s="190"/>
      <c r="C525" s="186"/>
      <c r="D525" s="165" t="s">
        <v>672</v>
      </c>
      <c r="E525" s="31" t="s">
        <v>649</v>
      </c>
      <c r="F525" s="17"/>
      <c r="G525" s="17"/>
      <c r="H525" s="17">
        <f t="shared" ref="H525:H528" si="429">+F525+G525</f>
        <v>0</v>
      </c>
      <c r="I525" s="17"/>
      <c r="J525" s="17"/>
      <c r="K525" s="17">
        <f t="shared" ref="K525:K528" si="430">+I525+J525</f>
        <v>0</v>
      </c>
      <c r="L525" s="15"/>
      <c r="M525" s="15"/>
      <c r="N525" s="15"/>
      <c r="O525" s="15"/>
      <c r="P525" s="15"/>
      <c r="Q525" s="15"/>
      <c r="R525" s="71"/>
      <c r="S525" s="118"/>
      <c r="T525" s="113"/>
      <c r="U525" s="17"/>
      <c r="V525" s="49"/>
      <c r="W525" s="71"/>
    </row>
    <row r="526" spans="2:23" x14ac:dyDescent="0.3">
      <c r="B526" s="190"/>
      <c r="C526" s="186"/>
      <c r="D526" s="165" t="s">
        <v>673</v>
      </c>
      <c r="E526" s="31" t="s">
        <v>674</v>
      </c>
      <c r="F526" s="17"/>
      <c r="G526" s="17"/>
      <c r="H526" s="17">
        <f t="shared" si="429"/>
        <v>0</v>
      </c>
      <c r="I526" s="17"/>
      <c r="J526" s="17"/>
      <c r="K526" s="17">
        <f t="shared" si="430"/>
        <v>0</v>
      </c>
      <c r="L526" s="15"/>
      <c r="M526" s="15"/>
      <c r="N526" s="15"/>
      <c r="O526" s="15"/>
      <c r="P526" s="15"/>
      <c r="Q526" s="15"/>
      <c r="R526" s="71"/>
      <c r="S526" s="118"/>
      <c r="T526" s="113"/>
      <c r="U526" s="17"/>
      <c r="V526" s="49"/>
      <c r="W526" s="71"/>
    </row>
    <row r="527" spans="2:23" x14ac:dyDescent="0.3">
      <c r="B527" s="190"/>
      <c r="C527" s="186"/>
      <c r="D527" s="165" t="s">
        <v>675</v>
      </c>
      <c r="E527" s="31" t="s">
        <v>657</v>
      </c>
      <c r="F527" s="17"/>
      <c r="G527" s="17"/>
      <c r="H527" s="17">
        <f t="shared" si="429"/>
        <v>0</v>
      </c>
      <c r="I527" s="17"/>
      <c r="J527" s="17"/>
      <c r="K527" s="17">
        <f t="shared" si="430"/>
        <v>0</v>
      </c>
      <c r="L527" s="15"/>
      <c r="M527" s="15"/>
      <c r="N527" s="15"/>
      <c r="O527" s="15"/>
      <c r="P527" s="15"/>
      <c r="Q527" s="15"/>
      <c r="R527" s="71"/>
      <c r="S527" s="118"/>
      <c r="T527" s="113"/>
      <c r="U527" s="17"/>
      <c r="V527" s="49"/>
      <c r="W527" s="71"/>
    </row>
    <row r="528" spans="2:23" x14ac:dyDescent="0.3">
      <c r="B528" s="190"/>
      <c r="C528" s="186"/>
      <c r="D528" s="165" t="s">
        <v>676</v>
      </c>
      <c r="E528" s="31" t="s">
        <v>659</v>
      </c>
      <c r="F528" s="17"/>
      <c r="G528" s="17"/>
      <c r="H528" s="17">
        <f t="shared" si="429"/>
        <v>0</v>
      </c>
      <c r="I528" s="17"/>
      <c r="J528" s="17"/>
      <c r="K528" s="17">
        <f t="shared" si="430"/>
        <v>0</v>
      </c>
      <c r="L528" s="15"/>
      <c r="M528" s="15"/>
      <c r="N528" s="15"/>
      <c r="O528" s="15"/>
      <c r="P528" s="15"/>
      <c r="Q528" s="15"/>
      <c r="R528" s="71"/>
      <c r="S528" s="118"/>
      <c r="T528" s="113"/>
      <c r="U528" s="17"/>
      <c r="V528" s="49"/>
      <c r="W528" s="71"/>
    </row>
    <row r="529" spans="2:23" x14ac:dyDescent="0.3">
      <c r="B529" s="190"/>
      <c r="C529" s="186"/>
      <c r="D529" s="176" t="s">
        <v>677</v>
      </c>
      <c r="E529" s="30" t="s">
        <v>665</v>
      </c>
      <c r="F529" s="17"/>
      <c r="G529" s="17"/>
      <c r="H529" s="17">
        <v>0</v>
      </c>
      <c r="I529" s="17"/>
      <c r="J529" s="17"/>
      <c r="K529" s="17">
        <v>0</v>
      </c>
      <c r="L529" s="15"/>
      <c r="M529" s="15"/>
      <c r="N529" s="15"/>
      <c r="O529" s="15"/>
      <c r="P529" s="15"/>
      <c r="Q529" s="15"/>
      <c r="R529" s="71"/>
      <c r="S529" s="118"/>
      <c r="T529" s="113"/>
      <c r="U529" s="17"/>
      <c r="V529" s="49"/>
      <c r="W529" s="71"/>
    </row>
    <row r="530" spans="2:23" x14ac:dyDescent="0.3">
      <c r="B530" s="190"/>
      <c r="C530" s="186"/>
      <c r="D530" s="176" t="s">
        <v>678</v>
      </c>
      <c r="E530" s="30" t="s">
        <v>667</v>
      </c>
      <c r="F530" s="17"/>
      <c r="G530" s="17"/>
      <c r="H530" s="17">
        <v>0</v>
      </c>
      <c r="I530" s="17"/>
      <c r="J530" s="17"/>
      <c r="K530" s="17">
        <v>0</v>
      </c>
      <c r="L530" s="15"/>
      <c r="M530" s="15"/>
      <c r="N530" s="15"/>
      <c r="O530" s="15"/>
      <c r="P530" s="15"/>
      <c r="Q530" s="15"/>
      <c r="R530" s="71"/>
      <c r="S530" s="118"/>
      <c r="T530" s="113"/>
      <c r="U530" s="17"/>
      <c r="V530" s="49"/>
      <c r="W530" s="71"/>
    </row>
    <row r="531" spans="2:23" x14ac:dyDescent="0.3">
      <c r="B531" s="190"/>
      <c r="C531" s="186"/>
      <c r="D531" s="177" t="s">
        <v>679</v>
      </c>
      <c r="E531" s="35" t="s">
        <v>680</v>
      </c>
      <c r="F531" s="17"/>
      <c r="G531" s="17"/>
      <c r="H531" s="17">
        <f>+H532+H540</f>
        <v>0</v>
      </c>
      <c r="I531" s="17"/>
      <c r="J531" s="17"/>
      <c r="K531" s="17">
        <f>+K532+K540</f>
        <v>0</v>
      </c>
      <c r="L531" s="15"/>
      <c r="M531" s="15"/>
      <c r="N531" s="15"/>
      <c r="O531" s="15"/>
      <c r="P531" s="15"/>
      <c r="Q531" s="15"/>
      <c r="R531" s="71"/>
      <c r="S531" s="118"/>
      <c r="T531" s="113"/>
      <c r="U531" s="17"/>
      <c r="V531" s="49"/>
      <c r="W531" s="71"/>
    </row>
    <row r="532" spans="2:23" x14ac:dyDescent="0.3">
      <c r="B532" s="190"/>
      <c r="C532" s="186"/>
      <c r="D532" s="178" t="s">
        <v>681</v>
      </c>
      <c r="E532" s="34" t="s">
        <v>682</v>
      </c>
      <c r="F532" s="17"/>
      <c r="G532" s="17"/>
      <c r="H532" s="17">
        <f>+H533+H534+H537</f>
        <v>0</v>
      </c>
      <c r="I532" s="17"/>
      <c r="J532" s="17"/>
      <c r="K532" s="17">
        <f>+K533+K534+K537</f>
        <v>0</v>
      </c>
      <c r="L532" s="15"/>
      <c r="M532" s="15"/>
      <c r="N532" s="15"/>
      <c r="O532" s="15"/>
      <c r="P532" s="15"/>
      <c r="Q532" s="15"/>
      <c r="R532" s="71"/>
      <c r="S532" s="118"/>
      <c r="T532" s="113"/>
      <c r="U532" s="17"/>
      <c r="V532" s="49"/>
      <c r="W532" s="71"/>
    </row>
    <row r="533" spans="2:23" x14ac:dyDescent="0.3">
      <c r="B533" s="190"/>
      <c r="C533" s="186"/>
      <c r="D533" s="179" t="s">
        <v>683</v>
      </c>
      <c r="E533" s="36" t="s">
        <v>684</v>
      </c>
      <c r="F533" s="17"/>
      <c r="G533" s="17"/>
      <c r="H533" s="17">
        <f>+F533+G533</f>
        <v>0</v>
      </c>
      <c r="I533" s="17"/>
      <c r="J533" s="17"/>
      <c r="K533" s="17">
        <f>+I533+J533</f>
        <v>0</v>
      </c>
      <c r="L533" s="15"/>
      <c r="M533" s="15"/>
      <c r="N533" s="15"/>
      <c r="O533" s="15"/>
      <c r="P533" s="15"/>
      <c r="Q533" s="15"/>
      <c r="R533" s="71"/>
      <c r="S533" s="118"/>
      <c r="T533" s="113"/>
      <c r="U533" s="17"/>
      <c r="V533" s="49"/>
      <c r="W533" s="71"/>
    </row>
    <row r="534" spans="2:23" x14ac:dyDescent="0.3">
      <c r="B534" s="190"/>
      <c r="C534" s="186"/>
      <c r="D534" s="179" t="s">
        <v>685</v>
      </c>
      <c r="E534" s="36" t="s">
        <v>686</v>
      </c>
      <c r="F534" s="17"/>
      <c r="G534" s="17"/>
      <c r="H534" s="17">
        <f>+H535+H536</f>
        <v>0</v>
      </c>
      <c r="I534" s="17"/>
      <c r="J534" s="17"/>
      <c r="K534" s="17">
        <f>+K535+K536</f>
        <v>0</v>
      </c>
      <c r="L534" s="15"/>
      <c r="M534" s="15"/>
      <c r="N534" s="15"/>
      <c r="O534" s="15"/>
      <c r="P534" s="15"/>
      <c r="Q534" s="15"/>
      <c r="R534" s="71"/>
      <c r="S534" s="118"/>
      <c r="T534" s="113"/>
      <c r="U534" s="17"/>
      <c r="V534" s="49"/>
      <c r="W534" s="71"/>
    </row>
    <row r="535" spans="2:23" x14ac:dyDescent="0.3">
      <c r="B535" s="190"/>
      <c r="C535" s="186"/>
      <c r="D535" s="180" t="s">
        <v>687</v>
      </c>
      <c r="E535" s="37" t="s">
        <v>688</v>
      </c>
      <c r="F535" s="17"/>
      <c r="G535" s="17"/>
      <c r="H535" s="17">
        <f>+F535+G535</f>
        <v>0</v>
      </c>
      <c r="I535" s="17"/>
      <c r="J535" s="17"/>
      <c r="K535" s="17">
        <f>+I535+J535</f>
        <v>0</v>
      </c>
      <c r="L535" s="15"/>
      <c r="M535" s="15"/>
      <c r="N535" s="15"/>
      <c r="O535" s="15"/>
      <c r="P535" s="15"/>
      <c r="Q535" s="15"/>
      <c r="R535" s="71"/>
      <c r="S535" s="118"/>
      <c r="T535" s="113"/>
      <c r="U535" s="17"/>
      <c r="V535" s="49"/>
      <c r="W535" s="71"/>
    </row>
    <row r="536" spans="2:23" x14ac:dyDescent="0.3">
      <c r="B536" s="190"/>
      <c r="C536" s="186"/>
      <c r="D536" s="180" t="s">
        <v>689</v>
      </c>
      <c r="E536" s="37" t="s">
        <v>690</v>
      </c>
      <c r="F536" s="17"/>
      <c r="G536" s="17"/>
      <c r="H536" s="17">
        <f>+F536+G536</f>
        <v>0</v>
      </c>
      <c r="I536" s="17"/>
      <c r="J536" s="17"/>
      <c r="K536" s="17">
        <f>+I536+J536</f>
        <v>0</v>
      </c>
      <c r="L536" s="15"/>
      <c r="M536" s="15"/>
      <c r="N536" s="15"/>
      <c r="O536" s="15"/>
      <c r="P536" s="15"/>
      <c r="Q536" s="15"/>
      <c r="R536" s="71"/>
      <c r="S536" s="118"/>
      <c r="T536" s="113"/>
      <c r="U536" s="17"/>
      <c r="V536" s="49"/>
      <c r="W536" s="71"/>
    </row>
    <row r="537" spans="2:23" x14ac:dyDescent="0.3">
      <c r="B537" s="190"/>
      <c r="C537" s="186"/>
      <c r="D537" s="179" t="s">
        <v>691</v>
      </c>
      <c r="E537" s="36" t="s">
        <v>692</v>
      </c>
      <c r="F537" s="17"/>
      <c r="G537" s="17"/>
      <c r="H537" s="17">
        <f>+H538+H539</f>
        <v>0</v>
      </c>
      <c r="I537" s="17"/>
      <c r="J537" s="17"/>
      <c r="K537" s="17">
        <f>+K538+K539</f>
        <v>0</v>
      </c>
      <c r="L537" s="15"/>
      <c r="M537" s="15"/>
      <c r="N537" s="15"/>
      <c r="O537" s="15"/>
      <c r="P537" s="15"/>
      <c r="Q537" s="15"/>
      <c r="R537" s="71"/>
      <c r="S537" s="118"/>
      <c r="T537" s="113"/>
      <c r="U537" s="17"/>
      <c r="V537" s="49"/>
      <c r="W537" s="71"/>
    </row>
    <row r="538" spans="2:23" x14ac:dyDescent="0.3">
      <c r="B538" s="190"/>
      <c r="C538" s="186"/>
      <c r="D538" s="181" t="s">
        <v>693</v>
      </c>
      <c r="E538" s="37" t="s">
        <v>643</v>
      </c>
      <c r="F538" s="17"/>
      <c r="G538" s="17"/>
      <c r="H538" s="17">
        <f>+F538+G538</f>
        <v>0</v>
      </c>
      <c r="I538" s="17"/>
      <c r="J538" s="17"/>
      <c r="K538" s="17">
        <f>+I538+J538</f>
        <v>0</v>
      </c>
      <c r="L538" s="15"/>
      <c r="M538" s="15"/>
      <c r="N538" s="15"/>
      <c r="O538" s="15"/>
      <c r="P538" s="15"/>
      <c r="Q538" s="15"/>
      <c r="R538" s="71"/>
      <c r="S538" s="118"/>
      <c r="T538" s="113"/>
      <c r="U538" s="17"/>
      <c r="V538" s="49"/>
      <c r="W538" s="71"/>
    </row>
    <row r="539" spans="2:23" x14ac:dyDescent="0.3">
      <c r="B539" s="190"/>
      <c r="C539" s="186"/>
      <c r="D539" s="181" t="s">
        <v>694</v>
      </c>
      <c r="E539" s="37" t="s">
        <v>669</v>
      </c>
      <c r="F539" s="17"/>
      <c r="G539" s="17"/>
      <c r="H539" s="17">
        <f>+F539+G539</f>
        <v>0</v>
      </c>
      <c r="I539" s="17"/>
      <c r="J539" s="17"/>
      <c r="K539" s="17">
        <f>+I539+J539</f>
        <v>0</v>
      </c>
      <c r="L539" s="15"/>
      <c r="M539" s="15"/>
      <c r="N539" s="15"/>
      <c r="O539" s="15"/>
      <c r="P539" s="15"/>
      <c r="Q539" s="15"/>
      <c r="R539" s="71"/>
      <c r="S539" s="118"/>
      <c r="T539" s="113"/>
      <c r="U539" s="17"/>
      <c r="V539" s="49"/>
      <c r="W539" s="71"/>
    </row>
    <row r="540" spans="2:23" x14ac:dyDescent="0.3">
      <c r="B540" s="190"/>
      <c r="C540" s="186"/>
      <c r="D540" s="175" t="s">
        <v>695</v>
      </c>
      <c r="E540" s="28" t="s">
        <v>696</v>
      </c>
      <c r="F540" s="17"/>
      <c r="G540" s="17"/>
      <c r="H540" s="17">
        <f>+H541+H544+H545+H548</f>
        <v>0</v>
      </c>
      <c r="I540" s="17"/>
      <c r="J540" s="17"/>
      <c r="K540" s="17">
        <f>+K541+K544+K545+K548</f>
        <v>0</v>
      </c>
      <c r="L540" s="15"/>
      <c r="M540" s="15"/>
      <c r="N540" s="15"/>
      <c r="O540" s="15"/>
      <c r="P540" s="15"/>
      <c r="Q540" s="15"/>
      <c r="R540" s="71"/>
      <c r="S540" s="118"/>
      <c r="T540" s="113"/>
      <c r="U540" s="17"/>
      <c r="V540" s="49"/>
      <c r="W540" s="71"/>
    </row>
    <row r="541" spans="2:23" x14ac:dyDescent="0.3">
      <c r="B541" s="190"/>
      <c r="C541" s="186"/>
      <c r="D541" s="163" t="s">
        <v>697</v>
      </c>
      <c r="E541" s="29" t="s">
        <v>698</v>
      </c>
      <c r="F541" s="17"/>
      <c r="G541" s="17"/>
      <c r="H541" s="17">
        <f>+H542+H543</f>
        <v>0</v>
      </c>
      <c r="I541" s="17"/>
      <c r="J541" s="17"/>
      <c r="K541" s="17">
        <f>+K542+K543</f>
        <v>0</v>
      </c>
      <c r="L541" s="15"/>
      <c r="M541" s="15"/>
      <c r="N541" s="15"/>
      <c r="O541" s="15"/>
      <c r="P541" s="15"/>
      <c r="Q541" s="15"/>
      <c r="R541" s="71"/>
      <c r="S541" s="118"/>
      <c r="T541" s="113"/>
      <c r="U541" s="17"/>
      <c r="V541" s="49"/>
      <c r="W541" s="71"/>
    </row>
    <row r="542" spans="2:23" x14ac:dyDescent="0.3">
      <c r="B542" s="190"/>
      <c r="C542" s="186"/>
      <c r="D542" s="176" t="s">
        <v>699</v>
      </c>
      <c r="E542" s="30" t="s">
        <v>700</v>
      </c>
      <c r="F542" s="17"/>
      <c r="G542" s="17"/>
      <c r="H542" s="17">
        <f t="shared" ref="H542:H544" si="431">+F542+G542</f>
        <v>0</v>
      </c>
      <c r="I542" s="17"/>
      <c r="J542" s="17"/>
      <c r="K542" s="17">
        <f t="shared" ref="K542:K544" si="432">+I542+J542</f>
        <v>0</v>
      </c>
      <c r="L542" s="15"/>
      <c r="M542" s="15"/>
      <c r="N542" s="15"/>
      <c r="O542" s="15"/>
      <c r="P542" s="15"/>
      <c r="Q542" s="15"/>
      <c r="R542" s="71"/>
      <c r="S542" s="118"/>
      <c r="T542" s="113"/>
      <c r="U542" s="17"/>
      <c r="V542" s="49"/>
      <c r="W542" s="71"/>
    </row>
    <row r="543" spans="2:23" x14ac:dyDescent="0.3">
      <c r="B543" s="190"/>
      <c r="C543" s="186"/>
      <c r="D543" s="176" t="s">
        <v>701</v>
      </c>
      <c r="E543" s="30" t="s">
        <v>702</v>
      </c>
      <c r="F543" s="17"/>
      <c r="G543" s="17"/>
      <c r="H543" s="17">
        <f t="shared" si="431"/>
        <v>0</v>
      </c>
      <c r="I543" s="17"/>
      <c r="J543" s="17"/>
      <c r="K543" s="17">
        <f t="shared" si="432"/>
        <v>0</v>
      </c>
      <c r="L543" s="15"/>
      <c r="M543" s="15"/>
      <c r="N543" s="15"/>
      <c r="O543" s="15"/>
      <c r="P543" s="15"/>
      <c r="Q543" s="15"/>
      <c r="R543" s="71"/>
      <c r="S543" s="118"/>
      <c r="T543" s="113"/>
      <c r="U543" s="17"/>
      <c r="V543" s="49"/>
      <c r="W543" s="71"/>
    </row>
    <row r="544" spans="2:23" x14ac:dyDescent="0.3">
      <c r="B544" s="190"/>
      <c r="C544" s="186"/>
      <c r="D544" s="163" t="s">
        <v>703</v>
      </c>
      <c r="E544" s="29" t="s">
        <v>704</v>
      </c>
      <c r="F544" s="17"/>
      <c r="G544" s="17"/>
      <c r="H544" s="17">
        <f t="shared" si="431"/>
        <v>0</v>
      </c>
      <c r="I544" s="17"/>
      <c r="J544" s="17"/>
      <c r="K544" s="17">
        <f t="shared" si="432"/>
        <v>0</v>
      </c>
      <c r="L544" s="15"/>
      <c r="M544" s="15"/>
      <c r="N544" s="15"/>
      <c r="O544" s="15"/>
      <c r="P544" s="15"/>
      <c r="Q544" s="15"/>
      <c r="R544" s="71"/>
      <c r="S544" s="118"/>
      <c r="T544" s="113"/>
      <c r="U544" s="17"/>
      <c r="V544" s="49"/>
      <c r="W544" s="71"/>
    </row>
    <row r="545" spans="2:23" x14ac:dyDescent="0.3">
      <c r="B545" s="190"/>
      <c r="C545" s="186"/>
      <c r="D545" s="163" t="s">
        <v>705</v>
      </c>
      <c r="E545" s="29" t="s">
        <v>706</v>
      </c>
      <c r="F545" s="17"/>
      <c r="G545" s="17"/>
      <c r="H545" s="17">
        <f>+H546+H547</f>
        <v>0</v>
      </c>
      <c r="I545" s="17"/>
      <c r="J545" s="17"/>
      <c r="K545" s="17">
        <f>+K546+K547</f>
        <v>0</v>
      </c>
      <c r="L545" s="15"/>
      <c r="M545" s="15"/>
      <c r="N545" s="15"/>
      <c r="O545" s="15"/>
      <c r="P545" s="15"/>
      <c r="Q545" s="15"/>
      <c r="R545" s="71"/>
      <c r="S545" s="118"/>
      <c r="T545" s="113"/>
      <c r="U545" s="17"/>
      <c r="V545" s="49"/>
      <c r="W545" s="71"/>
    </row>
    <row r="546" spans="2:23" x14ac:dyDescent="0.3">
      <c r="B546" s="190"/>
      <c r="C546" s="186"/>
      <c r="D546" s="176" t="s">
        <v>707</v>
      </c>
      <c r="E546" s="30" t="s">
        <v>700</v>
      </c>
      <c r="F546" s="17"/>
      <c r="G546" s="17"/>
      <c r="H546" s="17">
        <f t="shared" ref="H546:H548" si="433">+F546+G546</f>
        <v>0</v>
      </c>
      <c r="I546" s="17"/>
      <c r="J546" s="17"/>
      <c r="K546" s="17">
        <f t="shared" ref="K546:K548" si="434">+I546+J546</f>
        <v>0</v>
      </c>
      <c r="L546" s="15"/>
      <c r="M546" s="15"/>
      <c r="N546" s="15"/>
      <c r="O546" s="15"/>
      <c r="P546" s="15"/>
      <c r="Q546" s="15"/>
      <c r="R546" s="71"/>
      <c r="S546" s="118"/>
      <c r="T546" s="113"/>
      <c r="U546" s="17"/>
      <c r="V546" s="49"/>
      <c r="W546" s="71"/>
    </row>
    <row r="547" spans="2:23" x14ac:dyDescent="0.3">
      <c r="B547" s="190"/>
      <c r="C547" s="186"/>
      <c r="D547" s="176" t="s">
        <v>708</v>
      </c>
      <c r="E547" s="30" t="s">
        <v>702</v>
      </c>
      <c r="F547" s="17"/>
      <c r="G547" s="17"/>
      <c r="H547" s="17">
        <f t="shared" si="433"/>
        <v>0</v>
      </c>
      <c r="I547" s="17"/>
      <c r="J547" s="17"/>
      <c r="K547" s="17">
        <f t="shared" si="434"/>
        <v>0</v>
      </c>
      <c r="L547" s="15"/>
      <c r="M547" s="15"/>
      <c r="N547" s="15"/>
      <c r="O547" s="15"/>
      <c r="P547" s="15"/>
      <c r="Q547" s="15"/>
      <c r="R547" s="71"/>
      <c r="S547" s="118"/>
      <c r="T547" s="113"/>
      <c r="U547" s="17"/>
      <c r="V547" s="49"/>
      <c r="W547" s="71"/>
    </row>
    <row r="548" spans="2:23" x14ac:dyDescent="0.3">
      <c r="B548" s="190"/>
      <c r="C548" s="186"/>
      <c r="D548" s="163" t="s">
        <v>709</v>
      </c>
      <c r="E548" s="29" t="s">
        <v>710</v>
      </c>
      <c r="F548" s="17"/>
      <c r="G548" s="17"/>
      <c r="H548" s="17">
        <f t="shared" si="433"/>
        <v>0</v>
      </c>
      <c r="I548" s="17"/>
      <c r="J548" s="17"/>
      <c r="K548" s="17">
        <f t="shared" si="434"/>
        <v>0</v>
      </c>
      <c r="L548" s="15"/>
      <c r="M548" s="15"/>
      <c r="N548" s="15"/>
      <c r="O548" s="15"/>
      <c r="P548" s="15"/>
      <c r="Q548" s="15"/>
      <c r="R548" s="71"/>
      <c r="S548" s="118"/>
      <c r="T548" s="113"/>
      <c r="U548" s="17"/>
      <c r="V548" s="49"/>
      <c r="W548" s="71"/>
    </row>
    <row r="549" spans="2:23" x14ac:dyDescent="0.3">
      <c r="B549" s="190"/>
      <c r="C549" s="186"/>
      <c r="D549" s="177" t="s">
        <v>711</v>
      </c>
      <c r="E549" s="35" t="s">
        <v>712</v>
      </c>
      <c r="F549" s="17"/>
      <c r="G549" s="17"/>
      <c r="H549" s="17">
        <f>+H550+H553</f>
        <v>0</v>
      </c>
      <c r="I549" s="17"/>
      <c r="J549" s="17"/>
      <c r="K549" s="17">
        <f>+K550+K553</f>
        <v>0</v>
      </c>
      <c r="L549" s="15"/>
      <c r="M549" s="15"/>
      <c r="N549" s="15"/>
      <c r="O549" s="15"/>
      <c r="P549" s="15"/>
      <c r="Q549" s="15"/>
      <c r="R549" s="71"/>
      <c r="S549" s="118"/>
      <c r="T549" s="113"/>
      <c r="U549" s="17"/>
      <c r="V549" s="49"/>
      <c r="W549" s="71"/>
    </row>
    <row r="550" spans="2:23" ht="20.399999999999999" x14ac:dyDescent="0.3">
      <c r="B550" s="190"/>
      <c r="C550" s="186"/>
      <c r="D550" s="178" t="s">
        <v>713</v>
      </c>
      <c r="E550" s="34" t="s">
        <v>714</v>
      </c>
      <c r="F550" s="17"/>
      <c r="G550" s="17"/>
      <c r="H550" s="17">
        <f>+H551+H552</f>
        <v>0</v>
      </c>
      <c r="I550" s="17"/>
      <c r="J550" s="17"/>
      <c r="K550" s="17">
        <f>+K551+K552</f>
        <v>0</v>
      </c>
      <c r="L550" s="15"/>
      <c r="M550" s="15"/>
      <c r="N550" s="15"/>
      <c r="O550" s="15"/>
      <c r="P550" s="15"/>
      <c r="Q550" s="15"/>
      <c r="R550" s="71"/>
      <c r="S550" s="118"/>
      <c r="T550" s="113"/>
      <c r="U550" s="17"/>
      <c r="V550" s="49"/>
      <c r="W550" s="71"/>
    </row>
    <row r="551" spans="2:23" x14ac:dyDescent="0.3">
      <c r="B551" s="190"/>
      <c r="C551" s="186"/>
      <c r="D551" s="182" t="s">
        <v>715</v>
      </c>
      <c r="E551" s="38" t="s">
        <v>700</v>
      </c>
      <c r="F551" s="17"/>
      <c r="G551" s="17"/>
      <c r="H551" s="17">
        <f t="shared" ref="H551:H552" si="435">+F551+G551</f>
        <v>0</v>
      </c>
      <c r="I551" s="17"/>
      <c r="J551" s="17"/>
      <c r="K551" s="17">
        <f t="shared" ref="K551:K552" si="436">+I551+J551</f>
        <v>0</v>
      </c>
      <c r="L551" s="15"/>
      <c r="M551" s="15"/>
      <c r="N551" s="15"/>
      <c r="O551" s="15"/>
      <c r="P551" s="15"/>
      <c r="Q551" s="15"/>
      <c r="R551" s="71"/>
      <c r="S551" s="118"/>
      <c r="T551" s="113"/>
      <c r="U551" s="17"/>
      <c r="V551" s="49"/>
      <c r="W551" s="71"/>
    </row>
    <row r="552" spans="2:23" x14ac:dyDescent="0.3">
      <c r="B552" s="190"/>
      <c r="C552" s="186"/>
      <c r="D552" s="182" t="s">
        <v>716</v>
      </c>
      <c r="E552" s="38" t="s">
        <v>702</v>
      </c>
      <c r="F552" s="17"/>
      <c r="G552" s="17"/>
      <c r="H552" s="17">
        <f t="shared" si="435"/>
        <v>0</v>
      </c>
      <c r="I552" s="17"/>
      <c r="J552" s="17"/>
      <c r="K552" s="17">
        <f t="shared" si="436"/>
        <v>0</v>
      </c>
      <c r="L552" s="15"/>
      <c r="M552" s="15"/>
      <c r="N552" s="15"/>
      <c r="O552" s="15"/>
      <c r="P552" s="15"/>
      <c r="Q552" s="15"/>
      <c r="R552" s="71"/>
      <c r="S552" s="118"/>
      <c r="T552" s="113"/>
      <c r="U552" s="17"/>
      <c r="V552" s="49"/>
      <c r="W552" s="71"/>
    </row>
    <row r="553" spans="2:23" x14ac:dyDescent="0.3">
      <c r="B553" s="190"/>
      <c r="C553" s="186"/>
      <c r="D553" s="178" t="s">
        <v>717</v>
      </c>
      <c r="E553" s="34" t="s">
        <v>712</v>
      </c>
      <c r="F553" s="17"/>
      <c r="G553" s="17"/>
      <c r="H553" s="17">
        <f>+H554+H560+H563</f>
        <v>0</v>
      </c>
      <c r="I553" s="17"/>
      <c r="J553" s="17"/>
      <c r="K553" s="17">
        <f>+K554+K560+K563</f>
        <v>0</v>
      </c>
      <c r="L553" s="15"/>
      <c r="M553" s="15"/>
      <c r="N553" s="15"/>
      <c r="O553" s="15"/>
      <c r="P553" s="15"/>
      <c r="Q553" s="15"/>
      <c r="R553" s="71"/>
      <c r="S553" s="118"/>
      <c r="T553" s="113"/>
      <c r="U553" s="17"/>
      <c r="V553" s="49"/>
      <c r="W553" s="71"/>
    </row>
    <row r="554" spans="2:23" x14ac:dyDescent="0.3">
      <c r="B554" s="190"/>
      <c r="C554" s="186"/>
      <c r="D554" s="182" t="s">
        <v>718</v>
      </c>
      <c r="E554" s="39" t="s">
        <v>719</v>
      </c>
      <c r="F554" s="17"/>
      <c r="G554" s="17"/>
      <c r="H554" s="17">
        <f>+H555+H558+H559</f>
        <v>0</v>
      </c>
      <c r="I554" s="17"/>
      <c r="J554" s="17"/>
      <c r="K554" s="17">
        <f>+K555+K558+K559</f>
        <v>0</v>
      </c>
      <c r="L554" s="15"/>
      <c r="M554" s="15"/>
      <c r="N554" s="15"/>
      <c r="O554" s="15"/>
      <c r="P554" s="15"/>
      <c r="Q554" s="15"/>
      <c r="R554" s="71"/>
      <c r="S554" s="118"/>
      <c r="T554" s="113"/>
      <c r="U554" s="17"/>
      <c r="V554" s="49"/>
      <c r="W554" s="71"/>
    </row>
    <row r="555" spans="2:23" x14ac:dyDescent="0.3">
      <c r="B555" s="190"/>
      <c r="C555" s="186"/>
      <c r="D555" s="181" t="s">
        <v>720</v>
      </c>
      <c r="E555" s="37" t="s">
        <v>721</v>
      </c>
      <c r="F555" s="17"/>
      <c r="G555" s="17"/>
      <c r="H555" s="17">
        <f>+H556+H557</f>
        <v>0</v>
      </c>
      <c r="I555" s="17"/>
      <c r="J555" s="17"/>
      <c r="K555" s="17">
        <f>+K556+K557</f>
        <v>0</v>
      </c>
      <c r="L555" s="15"/>
      <c r="M555" s="15"/>
      <c r="N555" s="15"/>
      <c r="O555" s="15"/>
      <c r="P555" s="15"/>
      <c r="Q555" s="15"/>
      <c r="R555" s="71"/>
      <c r="S555" s="118"/>
      <c r="T555" s="113"/>
      <c r="U555" s="17"/>
      <c r="V555" s="49"/>
      <c r="W555" s="71"/>
    </row>
    <row r="556" spans="2:23" x14ac:dyDescent="0.3">
      <c r="B556" s="190"/>
      <c r="C556" s="186"/>
      <c r="D556" s="183" t="s">
        <v>722</v>
      </c>
      <c r="E556" s="40" t="s">
        <v>723</v>
      </c>
      <c r="F556" s="17"/>
      <c r="G556" s="17"/>
      <c r="H556" s="17">
        <f t="shared" ref="H556:H559" si="437">+F556+G556</f>
        <v>0</v>
      </c>
      <c r="I556" s="17"/>
      <c r="J556" s="17"/>
      <c r="K556" s="17">
        <f t="shared" ref="K556:K559" si="438">+I556+J556</f>
        <v>0</v>
      </c>
      <c r="L556" s="15"/>
      <c r="M556" s="15"/>
      <c r="N556" s="15"/>
      <c r="O556" s="15"/>
      <c r="P556" s="15"/>
      <c r="Q556" s="15"/>
      <c r="R556" s="71"/>
      <c r="S556" s="118"/>
      <c r="T556" s="113"/>
      <c r="U556" s="17"/>
      <c r="V556" s="49"/>
      <c r="W556" s="71"/>
    </row>
    <row r="557" spans="2:23" x14ac:dyDescent="0.3">
      <c r="B557" s="190"/>
      <c r="C557" s="186"/>
      <c r="D557" s="183" t="s">
        <v>724</v>
      </c>
      <c r="E557" s="40" t="s">
        <v>725</v>
      </c>
      <c r="F557" s="17"/>
      <c r="G557" s="17"/>
      <c r="H557" s="17">
        <f t="shared" si="437"/>
        <v>0</v>
      </c>
      <c r="I557" s="17"/>
      <c r="J557" s="17"/>
      <c r="K557" s="17">
        <f t="shared" si="438"/>
        <v>0</v>
      </c>
      <c r="L557" s="15"/>
      <c r="M557" s="15"/>
      <c r="N557" s="15"/>
      <c r="O557" s="15"/>
      <c r="P557" s="15"/>
      <c r="Q557" s="15"/>
      <c r="R557" s="71"/>
      <c r="S557" s="118"/>
      <c r="T557" s="113"/>
      <c r="U557" s="17"/>
      <c r="V557" s="49"/>
      <c r="W557" s="71"/>
    </row>
    <row r="558" spans="2:23" x14ac:dyDescent="0.3">
      <c r="B558" s="190"/>
      <c r="C558" s="186"/>
      <c r="D558" s="181" t="s">
        <v>726</v>
      </c>
      <c r="E558" s="37" t="s">
        <v>727</v>
      </c>
      <c r="F558" s="17"/>
      <c r="G558" s="17"/>
      <c r="H558" s="17">
        <f t="shared" si="437"/>
        <v>0</v>
      </c>
      <c r="I558" s="17"/>
      <c r="J558" s="17"/>
      <c r="K558" s="17">
        <f t="shared" si="438"/>
        <v>0</v>
      </c>
      <c r="L558" s="15"/>
      <c r="M558" s="15"/>
      <c r="N558" s="15"/>
      <c r="O558" s="15"/>
      <c r="P558" s="15"/>
      <c r="Q558" s="15"/>
      <c r="R558" s="71"/>
      <c r="S558" s="118"/>
      <c r="T558" s="113"/>
      <c r="U558" s="17"/>
      <c r="V558" s="49"/>
      <c r="W558" s="71"/>
    </row>
    <row r="559" spans="2:23" x14ac:dyDescent="0.3">
      <c r="B559" s="190"/>
      <c r="C559" s="186"/>
      <c r="D559" s="181" t="s">
        <v>728</v>
      </c>
      <c r="E559" s="37" t="s">
        <v>729</v>
      </c>
      <c r="F559" s="17"/>
      <c r="G559" s="17"/>
      <c r="H559" s="17">
        <f t="shared" si="437"/>
        <v>0</v>
      </c>
      <c r="I559" s="17"/>
      <c r="J559" s="17"/>
      <c r="K559" s="17">
        <f t="shared" si="438"/>
        <v>0</v>
      </c>
      <c r="L559" s="15"/>
      <c r="M559" s="15"/>
      <c r="N559" s="15"/>
      <c r="O559" s="15"/>
      <c r="P559" s="15"/>
      <c r="Q559" s="15"/>
      <c r="R559" s="71"/>
      <c r="S559" s="118"/>
      <c r="T559" s="113"/>
      <c r="U559" s="17"/>
      <c r="V559" s="49"/>
      <c r="W559" s="71"/>
    </row>
    <row r="560" spans="2:23" x14ac:dyDescent="0.3">
      <c r="B560" s="190"/>
      <c r="C560" s="186"/>
      <c r="D560" s="182" t="s">
        <v>730</v>
      </c>
      <c r="E560" s="39" t="s">
        <v>731</v>
      </c>
      <c r="F560" s="17"/>
      <c r="G560" s="17"/>
      <c r="H560" s="17">
        <f>+H561+H562</f>
        <v>0</v>
      </c>
      <c r="I560" s="17"/>
      <c r="J560" s="17"/>
      <c r="K560" s="17">
        <f>+K561+K562</f>
        <v>0</v>
      </c>
      <c r="L560" s="15"/>
      <c r="M560" s="15"/>
      <c r="N560" s="15"/>
      <c r="O560" s="15"/>
      <c r="P560" s="15"/>
      <c r="Q560" s="15"/>
      <c r="R560" s="71"/>
      <c r="S560" s="118"/>
      <c r="T560" s="113"/>
      <c r="U560" s="17"/>
      <c r="V560" s="49"/>
      <c r="W560" s="71"/>
    </row>
    <row r="561" spans="2:23" x14ac:dyDescent="0.3">
      <c r="B561" s="190"/>
      <c r="C561" s="186"/>
      <c r="D561" s="181" t="s">
        <v>732</v>
      </c>
      <c r="E561" s="37" t="s">
        <v>723</v>
      </c>
      <c r="F561" s="17"/>
      <c r="G561" s="17"/>
      <c r="H561" s="17">
        <f t="shared" ref="H561:H562" si="439">+F561+G561</f>
        <v>0</v>
      </c>
      <c r="I561" s="17"/>
      <c r="J561" s="17"/>
      <c r="K561" s="17">
        <f t="shared" ref="K561:K562" si="440">+I561+J561</f>
        <v>0</v>
      </c>
      <c r="L561" s="15"/>
      <c r="M561" s="15"/>
      <c r="N561" s="15"/>
      <c r="O561" s="15"/>
      <c r="P561" s="15"/>
      <c r="Q561" s="15"/>
      <c r="R561" s="71"/>
      <c r="S561" s="118"/>
      <c r="T561" s="113"/>
      <c r="U561" s="17"/>
      <c r="V561" s="49"/>
      <c r="W561" s="71"/>
    </row>
    <row r="562" spans="2:23" x14ac:dyDescent="0.3">
      <c r="B562" s="190"/>
      <c r="C562" s="186"/>
      <c r="D562" s="181" t="s">
        <v>733</v>
      </c>
      <c r="E562" s="37" t="s">
        <v>725</v>
      </c>
      <c r="F562" s="17"/>
      <c r="G562" s="17"/>
      <c r="H562" s="17">
        <f t="shared" si="439"/>
        <v>0</v>
      </c>
      <c r="I562" s="17"/>
      <c r="J562" s="17"/>
      <c r="K562" s="17">
        <f t="shared" si="440"/>
        <v>0</v>
      </c>
      <c r="L562" s="15"/>
      <c r="M562" s="15"/>
      <c r="N562" s="15"/>
      <c r="O562" s="15"/>
      <c r="P562" s="15"/>
      <c r="Q562" s="15"/>
      <c r="R562" s="71"/>
      <c r="S562" s="118"/>
      <c r="T562" s="113"/>
      <c r="U562" s="17"/>
      <c r="V562" s="49"/>
      <c r="W562" s="71"/>
    </row>
    <row r="563" spans="2:23" x14ac:dyDescent="0.3">
      <c r="B563" s="190"/>
      <c r="C563" s="186"/>
      <c r="D563" s="182" t="s">
        <v>734</v>
      </c>
      <c r="E563" s="39" t="s">
        <v>735</v>
      </c>
      <c r="F563" s="17"/>
      <c r="G563" s="17"/>
      <c r="H563" s="17">
        <f>+H564+H565+H566+H569+H570+H571+H572+H573+H574+H575</f>
        <v>0</v>
      </c>
      <c r="I563" s="17"/>
      <c r="J563" s="17"/>
      <c r="K563" s="17">
        <f>+K564+K565+K566+K569+K570+K571+K572+K573+K574+K575</f>
        <v>0</v>
      </c>
      <c r="L563" s="15"/>
      <c r="M563" s="15"/>
      <c r="N563" s="15"/>
      <c r="O563" s="15"/>
      <c r="P563" s="15"/>
      <c r="Q563" s="15"/>
      <c r="R563" s="71"/>
      <c r="S563" s="118"/>
      <c r="T563" s="113"/>
      <c r="U563" s="17"/>
      <c r="V563" s="49"/>
      <c r="W563" s="71"/>
    </row>
    <row r="564" spans="2:23" x14ac:dyDescent="0.3">
      <c r="B564" s="190"/>
      <c r="C564" s="186"/>
      <c r="D564" s="181" t="s">
        <v>736</v>
      </c>
      <c r="E564" s="37" t="s">
        <v>737</v>
      </c>
      <c r="F564" s="17"/>
      <c r="G564" s="17"/>
      <c r="H564" s="17">
        <f t="shared" ref="H564:H565" si="441">+F564+G564</f>
        <v>0</v>
      </c>
      <c r="I564" s="17"/>
      <c r="J564" s="17"/>
      <c r="K564" s="17">
        <f t="shared" ref="K564:K565" si="442">+I564+J564</f>
        <v>0</v>
      </c>
      <c r="L564" s="15"/>
      <c r="M564" s="15"/>
      <c r="N564" s="15"/>
      <c r="O564" s="15"/>
      <c r="P564" s="15"/>
      <c r="Q564" s="15"/>
      <c r="R564" s="71"/>
      <c r="S564" s="118"/>
      <c r="T564" s="113"/>
      <c r="U564" s="17"/>
      <c r="V564" s="49"/>
      <c r="W564" s="71"/>
    </row>
    <row r="565" spans="2:23" x14ac:dyDescent="0.3">
      <c r="B565" s="190"/>
      <c r="C565" s="186"/>
      <c r="D565" s="181" t="s">
        <v>738</v>
      </c>
      <c r="E565" s="37" t="s">
        <v>739</v>
      </c>
      <c r="F565" s="17"/>
      <c r="G565" s="17"/>
      <c r="H565" s="17">
        <f t="shared" si="441"/>
        <v>0</v>
      </c>
      <c r="I565" s="17"/>
      <c r="J565" s="17"/>
      <c r="K565" s="17">
        <f t="shared" si="442"/>
        <v>0</v>
      </c>
      <c r="L565" s="15"/>
      <c r="M565" s="15"/>
      <c r="N565" s="15"/>
      <c r="O565" s="15"/>
      <c r="P565" s="15"/>
      <c r="Q565" s="15"/>
      <c r="R565" s="71"/>
      <c r="S565" s="118"/>
      <c r="T565" s="113"/>
      <c r="U565" s="17"/>
      <c r="V565" s="49"/>
      <c r="W565" s="71"/>
    </row>
    <row r="566" spans="2:23" x14ac:dyDescent="0.3">
      <c r="B566" s="190"/>
      <c r="C566" s="186"/>
      <c r="D566" s="181" t="s">
        <v>740</v>
      </c>
      <c r="E566" s="37" t="s">
        <v>741</v>
      </c>
      <c r="F566" s="17"/>
      <c r="G566" s="17"/>
      <c r="H566" s="17">
        <f>+H567+H568</f>
        <v>0</v>
      </c>
      <c r="I566" s="17"/>
      <c r="J566" s="17"/>
      <c r="K566" s="17">
        <f>+K567+K568</f>
        <v>0</v>
      </c>
      <c r="L566" s="15"/>
      <c r="M566" s="15"/>
      <c r="N566" s="15"/>
      <c r="O566" s="15"/>
      <c r="P566" s="15"/>
      <c r="Q566" s="15"/>
      <c r="R566" s="71"/>
      <c r="S566" s="118"/>
      <c r="T566" s="113"/>
      <c r="U566" s="17"/>
      <c r="V566" s="49"/>
      <c r="W566" s="71"/>
    </row>
    <row r="567" spans="2:23" x14ac:dyDescent="0.3">
      <c r="B567" s="190"/>
      <c r="C567" s="186"/>
      <c r="D567" s="183" t="s">
        <v>742</v>
      </c>
      <c r="E567" s="40" t="s">
        <v>743</v>
      </c>
      <c r="F567" s="17"/>
      <c r="G567" s="17"/>
      <c r="H567" s="17">
        <f t="shared" ref="H567:H575" si="443">+F567+G567</f>
        <v>0</v>
      </c>
      <c r="I567" s="17"/>
      <c r="J567" s="17"/>
      <c r="K567" s="17">
        <f t="shared" ref="K567:K575" si="444">+I567+J567</f>
        <v>0</v>
      </c>
      <c r="L567" s="15"/>
      <c r="M567" s="15"/>
      <c r="N567" s="15"/>
      <c r="O567" s="15"/>
      <c r="P567" s="15"/>
      <c r="Q567" s="15"/>
      <c r="R567" s="71"/>
      <c r="S567" s="118"/>
      <c r="T567" s="113"/>
      <c r="U567" s="17"/>
      <c r="V567" s="49"/>
      <c r="W567" s="71"/>
    </row>
    <row r="568" spans="2:23" x14ac:dyDescent="0.3">
      <c r="B568" s="190"/>
      <c r="C568" s="186"/>
      <c r="D568" s="183" t="s">
        <v>744</v>
      </c>
      <c r="E568" s="40" t="s">
        <v>745</v>
      </c>
      <c r="F568" s="17"/>
      <c r="G568" s="17"/>
      <c r="H568" s="17">
        <f t="shared" si="443"/>
        <v>0</v>
      </c>
      <c r="I568" s="17"/>
      <c r="J568" s="17"/>
      <c r="K568" s="17">
        <f t="shared" si="444"/>
        <v>0</v>
      </c>
      <c r="L568" s="15"/>
      <c r="M568" s="15"/>
      <c r="N568" s="15"/>
      <c r="O568" s="15"/>
      <c r="P568" s="15"/>
      <c r="Q568" s="15"/>
      <c r="R568" s="71"/>
      <c r="S568" s="118"/>
      <c r="T568" s="113"/>
      <c r="U568" s="17"/>
      <c r="V568" s="49"/>
      <c r="W568" s="71"/>
    </row>
    <row r="569" spans="2:23" x14ac:dyDescent="0.3">
      <c r="B569" s="190"/>
      <c r="C569" s="186"/>
      <c r="D569" s="181" t="s">
        <v>746</v>
      </c>
      <c r="E569" s="37" t="s">
        <v>747</v>
      </c>
      <c r="F569" s="17"/>
      <c r="G569" s="17"/>
      <c r="H569" s="17">
        <f t="shared" si="443"/>
        <v>0</v>
      </c>
      <c r="I569" s="17"/>
      <c r="J569" s="17"/>
      <c r="K569" s="17">
        <f t="shared" si="444"/>
        <v>0</v>
      </c>
      <c r="L569" s="15"/>
      <c r="M569" s="15"/>
      <c r="N569" s="15"/>
      <c r="O569" s="15"/>
      <c r="P569" s="15"/>
      <c r="Q569" s="15"/>
      <c r="R569" s="71"/>
      <c r="S569" s="118"/>
      <c r="T569" s="113"/>
      <c r="U569" s="17"/>
      <c r="V569" s="49"/>
      <c r="W569" s="71"/>
    </row>
    <row r="570" spans="2:23" x14ac:dyDescent="0.3">
      <c r="B570" s="190"/>
      <c r="C570" s="186"/>
      <c r="D570" s="181" t="s">
        <v>748</v>
      </c>
      <c r="E570" s="37" t="s">
        <v>749</v>
      </c>
      <c r="F570" s="17"/>
      <c r="G570" s="17"/>
      <c r="H570" s="17">
        <f t="shared" si="443"/>
        <v>0</v>
      </c>
      <c r="I570" s="17"/>
      <c r="J570" s="17"/>
      <c r="K570" s="17">
        <f t="shared" si="444"/>
        <v>0</v>
      </c>
      <c r="L570" s="15"/>
      <c r="M570" s="15"/>
      <c r="N570" s="15"/>
      <c r="O570" s="15"/>
      <c r="P570" s="15"/>
      <c r="Q570" s="15"/>
      <c r="R570" s="71"/>
      <c r="S570" s="118"/>
      <c r="T570" s="113"/>
      <c r="U570" s="17"/>
      <c r="V570" s="49"/>
      <c r="W570" s="71"/>
    </row>
    <row r="571" spans="2:23" x14ac:dyDescent="0.3">
      <c r="B571" s="190"/>
      <c r="C571" s="186"/>
      <c r="D571" s="181" t="s">
        <v>750</v>
      </c>
      <c r="E571" s="37" t="s">
        <v>751</v>
      </c>
      <c r="F571" s="17"/>
      <c r="G571" s="17"/>
      <c r="H571" s="17">
        <f t="shared" si="443"/>
        <v>0</v>
      </c>
      <c r="I571" s="17"/>
      <c r="J571" s="17"/>
      <c r="K571" s="17">
        <f t="shared" si="444"/>
        <v>0</v>
      </c>
      <c r="L571" s="15"/>
      <c r="M571" s="15"/>
      <c r="N571" s="15"/>
      <c r="O571" s="15"/>
      <c r="P571" s="15"/>
      <c r="Q571" s="15"/>
      <c r="R571" s="71"/>
      <c r="S571" s="118"/>
      <c r="T571" s="113"/>
      <c r="U571" s="17"/>
      <c r="V571" s="49"/>
      <c r="W571" s="71"/>
    </row>
    <row r="572" spans="2:23" x14ac:dyDescent="0.3">
      <c r="B572" s="190"/>
      <c r="C572" s="186"/>
      <c r="D572" s="181" t="s">
        <v>752</v>
      </c>
      <c r="E572" s="37" t="s">
        <v>753</v>
      </c>
      <c r="F572" s="17"/>
      <c r="G572" s="17"/>
      <c r="H572" s="17">
        <f t="shared" si="443"/>
        <v>0</v>
      </c>
      <c r="I572" s="17"/>
      <c r="J572" s="17"/>
      <c r="K572" s="17">
        <f t="shared" si="444"/>
        <v>0</v>
      </c>
      <c r="L572" s="15"/>
      <c r="M572" s="15"/>
      <c r="N572" s="15"/>
      <c r="O572" s="15"/>
      <c r="P572" s="15"/>
      <c r="Q572" s="15"/>
      <c r="R572" s="71"/>
      <c r="S572" s="118"/>
      <c r="T572" s="113"/>
      <c r="U572" s="17"/>
      <c r="V572" s="49"/>
      <c r="W572" s="71"/>
    </row>
    <row r="573" spans="2:23" x14ac:dyDescent="0.3">
      <c r="B573" s="190"/>
      <c r="C573" s="186"/>
      <c r="D573" s="181" t="s">
        <v>754</v>
      </c>
      <c r="E573" s="37" t="s">
        <v>755</v>
      </c>
      <c r="F573" s="17"/>
      <c r="G573" s="17"/>
      <c r="H573" s="17">
        <f t="shared" si="443"/>
        <v>0</v>
      </c>
      <c r="I573" s="17"/>
      <c r="J573" s="17"/>
      <c r="K573" s="17">
        <f t="shared" si="444"/>
        <v>0</v>
      </c>
      <c r="L573" s="15"/>
      <c r="M573" s="15"/>
      <c r="N573" s="15"/>
      <c r="O573" s="15"/>
      <c r="P573" s="15"/>
      <c r="Q573" s="15"/>
      <c r="R573" s="71"/>
      <c r="S573" s="118"/>
      <c r="T573" s="113"/>
      <c r="U573" s="17"/>
      <c r="V573" s="49"/>
      <c r="W573" s="71"/>
    </row>
    <row r="574" spans="2:23" ht="20.399999999999999" x14ac:dyDescent="0.3">
      <c r="B574" s="190"/>
      <c r="C574" s="186"/>
      <c r="D574" s="181" t="s">
        <v>756</v>
      </c>
      <c r="E574" s="37" t="s">
        <v>757</v>
      </c>
      <c r="F574" s="17"/>
      <c r="G574" s="17"/>
      <c r="H574" s="17">
        <f t="shared" si="443"/>
        <v>0</v>
      </c>
      <c r="I574" s="17"/>
      <c r="J574" s="17"/>
      <c r="K574" s="17">
        <f t="shared" si="444"/>
        <v>0</v>
      </c>
      <c r="L574" s="15"/>
      <c r="M574" s="15"/>
      <c r="N574" s="15"/>
      <c r="O574" s="15"/>
      <c r="P574" s="15"/>
      <c r="Q574" s="15"/>
      <c r="R574" s="71"/>
      <c r="S574" s="118"/>
      <c r="T574" s="113"/>
      <c r="U574" s="17"/>
      <c r="V574" s="49"/>
      <c r="W574" s="71"/>
    </row>
    <row r="575" spans="2:23" x14ac:dyDescent="0.3">
      <c r="B575" s="190"/>
      <c r="C575" s="186"/>
      <c r="D575" s="181" t="s">
        <v>758</v>
      </c>
      <c r="E575" s="37" t="s">
        <v>759</v>
      </c>
      <c r="F575" s="17"/>
      <c r="G575" s="17"/>
      <c r="H575" s="17">
        <f t="shared" si="443"/>
        <v>0</v>
      </c>
      <c r="I575" s="17"/>
      <c r="J575" s="17"/>
      <c r="K575" s="17">
        <f t="shared" si="444"/>
        <v>0</v>
      </c>
      <c r="L575" s="15"/>
      <c r="M575" s="15"/>
      <c r="N575" s="15"/>
      <c r="O575" s="15"/>
      <c r="P575" s="15"/>
      <c r="Q575" s="15"/>
      <c r="R575" s="71"/>
      <c r="S575" s="118"/>
      <c r="T575" s="113"/>
      <c r="U575" s="17"/>
      <c r="V575" s="49"/>
      <c r="W575" s="71"/>
    </row>
    <row r="576" spans="2:23" ht="18" x14ac:dyDescent="0.3">
      <c r="B576" s="190"/>
      <c r="C576" s="186"/>
      <c r="D576" s="184"/>
      <c r="E576" s="42" t="s">
        <v>776</v>
      </c>
      <c r="F576" s="17"/>
      <c r="G576" s="17"/>
      <c r="H576" s="17"/>
      <c r="I576" s="17"/>
      <c r="J576" s="17"/>
      <c r="K576" s="17"/>
      <c r="L576" s="17">
        <f>+L370+L420+L474+L531+L549</f>
        <v>0</v>
      </c>
      <c r="M576" s="15"/>
      <c r="N576" s="15"/>
      <c r="O576" s="17">
        <f>+O370+O420+O474+O531+O549</f>
        <v>0</v>
      </c>
      <c r="P576" s="15"/>
      <c r="Q576" s="15"/>
      <c r="R576" s="71"/>
      <c r="S576" s="118"/>
      <c r="T576" s="113"/>
      <c r="U576" s="17"/>
      <c r="V576" s="49"/>
      <c r="W576" s="71"/>
    </row>
    <row r="577" spans="2:23" ht="28.5" customHeight="1" x14ac:dyDescent="0.3">
      <c r="B577" s="190"/>
      <c r="C577" s="186"/>
      <c r="D577" s="185"/>
      <c r="E577" s="44" t="s">
        <v>774</v>
      </c>
      <c r="F577" s="17"/>
      <c r="G577" s="17"/>
      <c r="H577" s="17">
        <f>+H368+H370+H420+H474+H531+H549</f>
        <v>263</v>
      </c>
      <c r="I577" s="17"/>
      <c r="J577" s="17"/>
      <c r="K577" s="17">
        <f>+K368+K370+K420+K474+K531+K549</f>
        <v>270</v>
      </c>
      <c r="L577" s="17">
        <f>+L368+L576</f>
        <v>10</v>
      </c>
      <c r="M577" s="17"/>
      <c r="N577" s="17"/>
      <c r="O577" s="17">
        <f>+O368+O576</f>
        <v>3</v>
      </c>
      <c r="P577" s="17"/>
      <c r="Q577" s="17"/>
      <c r="R577" s="71"/>
      <c r="S577" s="118"/>
      <c r="T577" s="113"/>
      <c r="U577" s="17"/>
      <c r="V577" s="49"/>
      <c r="W577" s="71"/>
    </row>
    <row r="578" spans="2:23" ht="15" thickBot="1" x14ac:dyDescent="0.35">
      <c r="B578" s="191"/>
      <c r="C578" s="187"/>
      <c r="D578" s="18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71"/>
      <c r="S578" s="118"/>
      <c r="T578" s="113"/>
      <c r="U578" s="17"/>
      <c r="V578" s="49"/>
      <c r="W578" s="71"/>
    </row>
  </sheetData>
  <autoFilter ref="D17:N368" xr:uid="{00000000-0009-0000-0000-000002000000}">
    <filterColumn colId="8" showButton="0"/>
  </autoFilter>
  <mergeCells count="25">
    <mergeCell ref="B17:B18"/>
    <mergeCell ref="C17:C18"/>
    <mergeCell ref="X17:X18"/>
    <mergeCell ref="F2:K2"/>
    <mergeCell ref="F3:K3"/>
    <mergeCell ref="F4:K5"/>
    <mergeCell ref="I17:I18"/>
    <mergeCell ref="J17:J18"/>
    <mergeCell ref="T17:T18"/>
    <mergeCell ref="U17:U18"/>
    <mergeCell ref="L17:M17"/>
    <mergeCell ref="L16:N16"/>
    <mergeCell ref="O16:Q16"/>
    <mergeCell ref="O17:P17"/>
    <mergeCell ref="F16:H16"/>
    <mergeCell ref="I16:K16"/>
    <mergeCell ref="S17:S18"/>
    <mergeCell ref="S16:V16"/>
    <mergeCell ref="V17:V18"/>
    <mergeCell ref="D17:D18"/>
    <mergeCell ref="E17:E18"/>
    <mergeCell ref="H17:H18"/>
    <mergeCell ref="K17:K18"/>
    <mergeCell ref="F17:F18"/>
    <mergeCell ref="G17:G18"/>
  </mergeCells>
  <conditionalFormatting sqref="D41:D47">
    <cfRule type="duplicateValues" dxfId="201" priority="195"/>
  </conditionalFormatting>
  <conditionalFormatting sqref="D41:D47">
    <cfRule type="duplicateValues" dxfId="200" priority="194"/>
  </conditionalFormatting>
  <conditionalFormatting sqref="D41:D47">
    <cfRule type="duplicateValues" dxfId="199" priority="193"/>
  </conditionalFormatting>
  <conditionalFormatting sqref="D94:D108">
    <cfRule type="duplicateValues" dxfId="198" priority="192"/>
  </conditionalFormatting>
  <conditionalFormatting sqref="D94:D108">
    <cfRule type="duplicateValues" dxfId="197" priority="191"/>
  </conditionalFormatting>
  <conditionalFormatting sqref="D94:D108">
    <cfRule type="duplicateValues" dxfId="196" priority="190"/>
  </conditionalFormatting>
  <conditionalFormatting sqref="D94:D108">
    <cfRule type="duplicateValues" dxfId="195" priority="189"/>
  </conditionalFormatting>
  <conditionalFormatting sqref="D345:D352 D48:D93 D109:D117 D221 D19:D26 D448:D471 D474:D576 D28:D33 D35:D40 D119:D124 D126:D131 D133:D138 D140:D146 D148:D153 D155:D197 D354:D445 D199:D204 D206:D211 D213:D219 D223:D228 D230:D235 D237:D249 D251:D256">
    <cfRule type="duplicateValues" dxfId="194" priority="196"/>
  </conditionalFormatting>
  <conditionalFormatting sqref="D345:D352 D354:D445">
    <cfRule type="duplicateValues" dxfId="193" priority="197"/>
  </conditionalFormatting>
  <conditionalFormatting sqref="D345:D352">
    <cfRule type="duplicateValues" dxfId="192" priority="198"/>
  </conditionalFormatting>
  <conditionalFormatting sqref="D345:D352 D109:D117 D221 D19:D26 D448:D471 D474:D576 D28:D33 D35:D93 D119:D124 D126:D131 D133:D138 D140:D146 D148:D153 D155:D197 D354:D445 D199:D204 D206:D211 D213:D219 D223:D228 D230:D235 D237:D249 D251:D256">
    <cfRule type="duplicateValues" dxfId="191" priority="199"/>
  </conditionalFormatting>
  <conditionalFormatting sqref="D345:D352 D221 D19:D26 D448:D471 D474:D576 D28:D33 D35:D117 D119:D124 D126:D131 D133:D138 D140:D146 D148:D153 D155:D197 D354:D445 D199:D204 D206:D211 D213:D219 D223:D228 D230:D235 D237:D249 D251:D256">
    <cfRule type="duplicateValues" dxfId="190" priority="200"/>
  </conditionalFormatting>
  <conditionalFormatting sqref="D257">
    <cfRule type="duplicateValues" dxfId="189" priority="201"/>
  </conditionalFormatting>
  <conditionalFormatting sqref="D258:D264 D266:D271 D273:D278 D280:D285 D287:D292 D294:D299 D301:D309 D311:D316 D318:D344">
    <cfRule type="duplicateValues" dxfId="188" priority="184"/>
  </conditionalFormatting>
  <conditionalFormatting sqref="D258:D264">
    <cfRule type="duplicateValues" dxfId="187" priority="185"/>
  </conditionalFormatting>
  <conditionalFormatting sqref="D258:D264">
    <cfRule type="duplicateValues" dxfId="186" priority="186"/>
  </conditionalFormatting>
  <conditionalFormatting sqref="D258:D264">
    <cfRule type="duplicateValues" dxfId="185" priority="187"/>
  </conditionalFormatting>
  <conditionalFormatting sqref="D258:D264">
    <cfRule type="duplicateValues" dxfId="184" priority="188"/>
  </conditionalFormatting>
  <conditionalFormatting sqref="D220">
    <cfRule type="duplicateValues" dxfId="183" priority="179"/>
  </conditionalFormatting>
  <conditionalFormatting sqref="D220">
    <cfRule type="duplicateValues" dxfId="182" priority="180"/>
  </conditionalFormatting>
  <conditionalFormatting sqref="D220">
    <cfRule type="duplicateValues" dxfId="181" priority="181"/>
  </conditionalFormatting>
  <conditionalFormatting sqref="D220">
    <cfRule type="duplicateValues" dxfId="180" priority="182"/>
  </conditionalFormatting>
  <conditionalFormatting sqref="D220">
    <cfRule type="duplicateValues" dxfId="179" priority="183"/>
  </conditionalFormatting>
  <conditionalFormatting sqref="D448:D471 D19:D26 D474:D576 D28:D33 D35:D117 D119:D124 D126:D131 D133:D138 D140:D146 D148:D153 D155:D197 D354:D445 D199:D204 D206:D211 D213:D221 D223:D228 D230:D235 D237:D249 D251:D264 D266:D271 D273:D278 D280:D285 D287:D292 D294:D299 D301:D309 D311:D316 D318:D352">
    <cfRule type="duplicateValues" dxfId="178" priority="178"/>
  </conditionalFormatting>
  <conditionalFormatting sqref="D448:D471">
    <cfRule type="duplicateValues" dxfId="177" priority="177"/>
  </conditionalFormatting>
  <conditionalFormatting sqref="D448:D471">
    <cfRule type="duplicateValues" dxfId="176" priority="176"/>
  </conditionalFormatting>
  <conditionalFormatting sqref="D448:D471">
    <cfRule type="duplicateValues" dxfId="175" priority="175"/>
  </conditionalFormatting>
  <conditionalFormatting sqref="D446">
    <cfRule type="duplicateValues" dxfId="174" priority="170"/>
  </conditionalFormatting>
  <conditionalFormatting sqref="D446">
    <cfRule type="duplicateValues" dxfId="173" priority="171"/>
  </conditionalFormatting>
  <conditionalFormatting sqref="D446">
    <cfRule type="duplicateValues" dxfId="172" priority="172"/>
  </conditionalFormatting>
  <conditionalFormatting sqref="D446">
    <cfRule type="duplicateValues" dxfId="171" priority="173"/>
  </conditionalFormatting>
  <conditionalFormatting sqref="D446">
    <cfRule type="duplicateValues" dxfId="170" priority="174"/>
  </conditionalFormatting>
  <conditionalFormatting sqref="D446">
    <cfRule type="duplicateValues" dxfId="169" priority="169"/>
  </conditionalFormatting>
  <conditionalFormatting sqref="D446">
    <cfRule type="duplicateValues" dxfId="168" priority="168"/>
  </conditionalFormatting>
  <conditionalFormatting sqref="D446">
    <cfRule type="duplicateValues" dxfId="167" priority="167"/>
  </conditionalFormatting>
  <conditionalFormatting sqref="D446">
    <cfRule type="duplicateValues" dxfId="166" priority="166"/>
  </conditionalFormatting>
  <conditionalFormatting sqref="D447">
    <cfRule type="duplicateValues" dxfId="165" priority="161"/>
  </conditionalFormatting>
  <conditionalFormatting sqref="D447">
    <cfRule type="duplicateValues" dxfId="164" priority="162"/>
  </conditionalFormatting>
  <conditionalFormatting sqref="D447">
    <cfRule type="duplicateValues" dxfId="163" priority="163"/>
  </conditionalFormatting>
  <conditionalFormatting sqref="D447">
    <cfRule type="duplicateValues" dxfId="162" priority="164"/>
  </conditionalFormatting>
  <conditionalFormatting sqref="D447">
    <cfRule type="duplicateValues" dxfId="161" priority="165"/>
  </conditionalFormatting>
  <conditionalFormatting sqref="D447">
    <cfRule type="duplicateValues" dxfId="160" priority="160"/>
  </conditionalFormatting>
  <conditionalFormatting sqref="D447">
    <cfRule type="duplicateValues" dxfId="159" priority="159"/>
  </conditionalFormatting>
  <conditionalFormatting sqref="D447">
    <cfRule type="duplicateValues" dxfId="158" priority="158"/>
  </conditionalFormatting>
  <conditionalFormatting sqref="D447">
    <cfRule type="duplicateValues" dxfId="157" priority="157"/>
  </conditionalFormatting>
  <conditionalFormatting sqref="D472">
    <cfRule type="duplicateValues" dxfId="156" priority="152"/>
  </conditionalFormatting>
  <conditionalFormatting sqref="D472">
    <cfRule type="duplicateValues" dxfId="155" priority="153"/>
  </conditionalFormatting>
  <conditionalFormatting sqref="D472">
    <cfRule type="duplicateValues" dxfId="154" priority="154"/>
  </conditionalFormatting>
  <conditionalFormatting sqref="D472">
    <cfRule type="duplicateValues" dxfId="153" priority="155"/>
  </conditionalFormatting>
  <conditionalFormatting sqref="D472">
    <cfRule type="duplicateValues" dxfId="152" priority="156"/>
  </conditionalFormatting>
  <conditionalFormatting sqref="D472">
    <cfRule type="duplicateValues" dxfId="151" priority="151"/>
  </conditionalFormatting>
  <conditionalFormatting sqref="D472">
    <cfRule type="duplicateValues" dxfId="150" priority="150"/>
  </conditionalFormatting>
  <conditionalFormatting sqref="D472">
    <cfRule type="duplicateValues" dxfId="149" priority="149"/>
  </conditionalFormatting>
  <conditionalFormatting sqref="D472">
    <cfRule type="duplicateValues" dxfId="148" priority="148"/>
  </conditionalFormatting>
  <conditionalFormatting sqref="D473">
    <cfRule type="duplicateValues" dxfId="147" priority="143"/>
  </conditionalFormatting>
  <conditionalFormatting sqref="D473">
    <cfRule type="duplicateValues" dxfId="146" priority="144"/>
  </conditionalFormatting>
  <conditionalFormatting sqref="D473">
    <cfRule type="duplicateValues" dxfId="145" priority="145"/>
  </conditionalFormatting>
  <conditionalFormatting sqref="D473">
    <cfRule type="duplicateValues" dxfId="144" priority="146"/>
  </conditionalFormatting>
  <conditionalFormatting sqref="D473">
    <cfRule type="duplicateValues" dxfId="143" priority="147"/>
  </conditionalFormatting>
  <conditionalFormatting sqref="D473">
    <cfRule type="duplicateValues" dxfId="142" priority="142"/>
  </conditionalFormatting>
  <conditionalFormatting sqref="D473">
    <cfRule type="duplicateValues" dxfId="141" priority="141"/>
  </conditionalFormatting>
  <conditionalFormatting sqref="D473">
    <cfRule type="duplicateValues" dxfId="140" priority="140"/>
  </conditionalFormatting>
  <conditionalFormatting sqref="D473">
    <cfRule type="duplicateValues" dxfId="139" priority="139"/>
  </conditionalFormatting>
  <conditionalFormatting sqref="D19:D26 D28:D33 D35:D117 D119:D124 D126:D131 D133:D138 D140:D146 D148:D153 D155:D197 D354:D576 D199:D204 D206:D211 D213:D221 D223:D228 D230:D235 D237:D249 D251:D264 D266:D271 D273:D278 D280:D285 D287:D292 D294:D299 D301:D309 D311:D316 D318:D352">
    <cfRule type="duplicateValues" dxfId="138" priority="202"/>
  </conditionalFormatting>
  <conditionalFormatting sqref="D27">
    <cfRule type="duplicateValues" dxfId="137" priority="135"/>
  </conditionalFormatting>
  <conditionalFormatting sqref="D27">
    <cfRule type="duplicateValues" dxfId="136" priority="136"/>
  </conditionalFormatting>
  <conditionalFormatting sqref="D27">
    <cfRule type="duplicateValues" dxfId="135" priority="137"/>
  </conditionalFormatting>
  <conditionalFormatting sqref="D27">
    <cfRule type="duplicateValues" dxfId="134" priority="134"/>
  </conditionalFormatting>
  <conditionalFormatting sqref="D27">
    <cfRule type="duplicateValues" dxfId="133" priority="138"/>
  </conditionalFormatting>
  <conditionalFormatting sqref="D34">
    <cfRule type="duplicateValues" dxfId="132" priority="130"/>
  </conditionalFormatting>
  <conditionalFormatting sqref="D34">
    <cfRule type="duplicateValues" dxfId="131" priority="131"/>
  </conditionalFormatting>
  <conditionalFormatting sqref="D34">
    <cfRule type="duplicateValues" dxfId="130" priority="132"/>
  </conditionalFormatting>
  <conditionalFormatting sqref="D34">
    <cfRule type="duplicateValues" dxfId="129" priority="129"/>
  </conditionalFormatting>
  <conditionalFormatting sqref="D34">
    <cfRule type="duplicateValues" dxfId="128" priority="133"/>
  </conditionalFormatting>
  <conditionalFormatting sqref="D118">
    <cfRule type="duplicateValues" dxfId="127" priority="125"/>
  </conditionalFormatting>
  <conditionalFormatting sqref="D118">
    <cfRule type="duplicateValues" dxfId="126" priority="126"/>
  </conditionalFormatting>
  <conditionalFormatting sqref="D118">
    <cfRule type="duplicateValues" dxfId="125" priority="127"/>
  </conditionalFormatting>
  <conditionalFormatting sqref="D118">
    <cfRule type="duplicateValues" dxfId="124" priority="124"/>
  </conditionalFormatting>
  <conditionalFormatting sqref="D118">
    <cfRule type="duplicateValues" dxfId="123" priority="128"/>
  </conditionalFormatting>
  <conditionalFormatting sqref="D125">
    <cfRule type="duplicateValues" dxfId="122" priority="120"/>
  </conditionalFormatting>
  <conditionalFormatting sqref="D125">
    <cfRule type="duplicateValues" dxfId="121" priority="121"/>
  </conditionalFormatting>
  <conditionalFormatting sqref="D125">
    <cfRule type="duplicateValues" dxfId="120" priority="122"/>
  </conditionalFormatting>
  <conditionalFormatting sqref="D125">
    <cfRule type="duplicateValues" dxfId="119" priority="119"/>
  </conditionalFormatting>
  <conditionalFormatting sqref="D125">
    <cfRule type="duplicateValues" dxfId="118" priority="123"/>
  </conditionalFormatting>
  <conditionalFormatting sqref="D132">
    <cfRule type="duplicateValues" dxfId="117" priority="115"/>
  </conditionalFormatting>
  <conditionalFormatting sqref="D132">
    <cfRule type="duplicateValues" dxfId="116" priority="116"/>
  </conditionalFormatting>
  <conditionalFormatting sqref="D132">
    <cfRule type="duplicateValues" dxfId="115" priority="117"/>
  </conditionalFormatting>
  <conditionalFormatting sqref="D132">
    <cfRule type="duplicateValues" dxfId="114" priority="114"/>
  </conditionalFormatting>
  <conditionalFormatting sqref="D132">
    <cfRule type="duplicateValues" dxfId="113" priority="118"/>
  </conditionalFormatting>
  <conditionalFormatting sqref="D139">
    <cfRule type="duplicateValues" dxfId="112" priority="110"/>
  </conditionalFormatting>
  <conditionalFormatting sqref="D139">
    <cfRule type="duplicateValues" dxfId="111" priority="111"/>
  </conditionalFormatting>
  <conditionalFormatting sqref="D139">
    <cfRule type="duplicateValues" dxfId="110" priority="112"/>
  </conditionalFormatting>
  <conditionalFormatting sqref="D139">
    <cfRule type="duplicateValues" dxfId="109" priority="109"/>
  </conditionalFormatting>
  <conditionalFormatting sqref="D139">
    <cfRule type="duplicateValues" dxfId="108" priority="113"/>
  </conditionalFormatting>
  <conditionalFormatting sqref="D147">
    <cfRule type="duplicateValues" dxfId="107" priority="105"/>
  </conditionalFormatting>
  <conditionalFormatting sqref="D147">
    <cfRule type="duplicateValues" dxfId="106" priority="106"/>
  </conditionalFormatting>
  <conditionalFormatting sqref="D147">
    <cfRule type="duplicateValues" dxfId="105" priority="107"/>
  </conditionalFormatting>
  <conditionalFormatting sqref="D147">
    <cfRule type="duplicateValues" dxfId="104" priority="104"/>
  </conditionalFormatting>
  <conditionalFormatting sqref="D147">
    <cfRule type="duplicateValues" dxfId="103" priority="108"/>
  </conditionalFormatting>
  <conditionalFormatting sqref="D154">
    <cfRule type="duplicateValues" dxfId="102" priority="100"/>
  </conditionalFormatting>
  <conditionalFormatting sqref="D154">
    <cfRule type="duplicateValues" dxfId="101" priority="101"/>
  </conditionalFormatting>
  <conditionalFormatting sqref="D154">
    <cfRule type="duplicateValues" dxfId="100" priority="102"/>
  </conditionalFormatting>
  <conditionalFormatting sqref="D154">
    <cfRule type="duplicateValues" dxfId="99" priority="99"/>
  </conditionalFormatting>
  <conditionalFormatting sqref="D154">
    <cfRule type="duplicateValues" dxfId="98" priority="103"/>
  </conditionalFormatting>
  <conditionalFormatting sqref="D353">
    <cfRule type="duplicateValues" dxfId="97" priority="93"/>
  </conditionalFormatting>
  <conditionalFormatting sqref="D353">
    <cfRule type="duplicateValues" dxfId="96" priority="94"/>
  </conditionalFormatting>
  <conditionalFormatting sqref="D353">
    <cfRule type="duplicateValues" dxfId="95" priority="95"/>
  </conditionalFormatting>
  <conditionalFormatting sqref="D353">
    <cfRule type="duplicateValues" dxfId="94" priority="96"/>
  </conditionalFormatting>
  <conditionalFormatting sqref="D353">
    <cfRule type="duplicateValues" dxfId="93" priority="97"/>
  </conditionalFormatting>
  <conditionalFormatting sqref="D353">
    <cfRule type="duplicateValues" dxfId="92" priority="92"/>
  </conditionalFormatting>
  <conditionalFormatting sqref="D353">
    <cfRule type="duplicateValues" dxfId="91" priority="98"/>
  </conditionalFormatting>
  <conditionalFormatting sqref="D198">
    <cfRule type="duplicateValues" dxfId="90" priority="88"/>
  </conditionalFormatting>
  <conditionalFormatting sqref="D198">
    <cfRule type="duplicateValues" dxfId="89" priority="89"/>
  </conditionalFormatting>
  <conditionalFormatting sqref="D198">
    <cfRule type="duplicateValues" dxfId="88" priority="90"/>
  </conditionalFormatting>
  <conditionalFormatting sqref="D198">
    <cfRule type="duplicateValues" dxfId="87" priority="87"/>
  </conditionalFormatting>
  <conditionalFormatting sqref="D198">
    <cfRule type="duplicateValues" dxfId="86" priority="91"/>
  </conditionalFormatting>
  <conditionalFormatting sqref="D205">
    <cfRule type="duplicateValues" dxfId="85" priority="83"/>
  </conditionalFormatting>
  <conditionalFormatting sqref="D205">
    <cfRule type="duplicateValues" dxfId="84" priority="84"/>
  </conditionalFormatting>
  <conditionalFormatting sqref="D205">
    <cfRule type="duplicateValues" dxfId="83" priority="85"/>
  </conditionalFormatting>
  <conditionalFormatting sqref="D205">
    <cfRule type="duplicateValues" dxfId="82" priority="82"/>
  </conditionalFormatting>
  <conditionalFormatting sqref="D205">
    <cfRule type="duplicateValues" dxfId="81" priority="86"/>
  </conditionalFormatting>
  <conditionalFormatting sqref="D212">
    <cfRule type="duplicateValues" dxfId="80" priority="78"/>
  </conditionalFormatting>
  <conditionalFormatting sqref="D212">
    <cfRule type="duplicateValues" dxfId="79" priority="79"/>
  </conditionalFormatting>
  <conditionalFormatting sqref="D212">
    <cfRule type="duplicateValues" dxfId="78" priority="80"/>
  </conditionalFormatting>
  <conditionalFormatting sqref="D212">
    <cfRule type="duplicateValues" dxfId="77" priority="77"/>
  </conditionalFormatting>
  <conditionalFormatting sqref="D212">
    <cfRule type="duplicateValues" dxfId="76" priority="81"/>
  </conditionalFormatting>
  <conditionalFormatting sqref="D222">
    <cfRule type="duplicateValues" dxfId="75" priority="73"/>
  </conditionalFormatting>
  <conditionalFormatting sqref="D222">
    <cfRule type="duplicateValues" dxfId="74" priority="74"/>
  </conditionalFormatting>
  <conditionalFormatting sqref="D222">
    <cfRule type="duplicateValues" dxfId="73" priority="75"/>
  </conditionalFormatting>
  <conditionalFormatting sqref="D222">
    <cfRule type="duplicateValues" dxfId="72" priority="72"/>
  </conditionalFormatting>
  <conditionalFormatting sqref="D222">
    <cfRule type="duplicateValues" dxfId="71" priority="76"/>
  </conditionalFormatting>
  <conditionalFormatting sqref="D229">
    <cfRule type="duplicateValues" dxfId="70" priority="68"/>
  </conditionalFormatting>
  <conditionalFormatting sqref="D229">
    <cfRule type="duplicateValues" dxfId="69" priority="69"/>
  </conditionalFormatting>
  <conditionalFormatting sqref="D229">
    <cfRule type="duplicateValues" dxfId="68" priority="70"/>
  </conditionalFormatting>
  <conditionalFormatting sqref="D229">
    <cfRule type="duplicateValues" dxfId="67" priority="67"/>
  </conditionalFormatting>
  <conditionalFormatting sqref="D229">
    <cfRule type="duplicateValues" dxfId="66" priority="71"/>
  </conditionalFormatting>
  <conditionalFormatting sqref="D236">
    <cfRule type="duplicateValues" dxfId="65" priority="63"/>
  </conditionalFormatting>
  <conditionalFormatting sqref="D236">
    <cfRule type="duplicateValues" dxfId="64" priority="64"/>
  </conditionalFormatting>
  <conditionalFormatting sqref="D236">
    <cfRule type="duplicateValues" dxfId="63" priority="65"/>
  </conditionalFormatting>
  <conditionalFormatting sqref="D236">
    <cfRule type="duplicateValues" dxfId="62" priority="62"/>
  </conditionalFormatting>
  <conditionalFormatting sqref="D236">
    <cfRule type="duplicateValues" dxfId="61" priority="66"/>
  </conditionalFormatting>
  <conditionalFormatting sqref="D250">
    <cfRule type="duplicateValues" dxfId="60" priority="58"/>
  </conditionalFormatting>
  <conditionalFormatting sqref="D250">
    <cfRule type="duplicateValues" dxfId="59" priority="59"/>
  </conditionalFormatting>
  <conditionalFormatting sqref="D250">
    <cfRule type="duplicateValues" dxfId="58" priority="60"/>
  </conditionalFormatting>
  <conditionalFormatting sqref="D250">
    <cfRule type="duplicateValues" dxfId="57" priority="57"/>
  </conditionalFormatting>
  <conditionalFormatting sqref="D250">
    <cfRule type="duplicateValues" dxfId="56" priority="61"/>
  </conditionalFormatting>
  <conditionalFormatting sqref="D265">
    <cfRule type="duplicateValues" dxfId="55" priority="51"/>
  </conditionalFormatting>
  <conditionalFormatting sqref="D265">
    <cfRule type="duplicateValues" dxfId="54" priority="52"/>
  </conditionalFormatting>
  <conditionalFormatting sqref="D265">
    <cfRule type="duplicateValues" dxfId="53" priority="53"/>
  </conditionalFormatting>
  <conditionalFormatting sqref="D265">
    <cfRule type="duplicateValues" dxfId="52" priority="54"/>
  </conditionalFormatting>
  <conditionalFormatting sqref="D265">
    <cfRule type="duplicateValues" dxfId="51" priority="55"/>
  </conditionalFormatting>
  <conditionalFormatting sqref="D265">
    <cfRule type="duplicateValues" dxfId="50" priority="50"/>
  </conditionalFormatting>
  <conditionalFormatting sqref="D265">
    <cfRule type="duplicateValues" dxfId="49" priority="56"/>
  </conditionalFormatting>
  <conditionalFormatting sqref="D272">
    <cfRule type="duplicateValues" dxfId="48" priority="44"/>
  </conditionalFormatting>
  <conditionalFormatting sqref="D272">
    <cfRule type="duplicateValues" dxfId="47" priority="45"/>
  </conditionalFormatting>
  <conditionalFormatting sqref="D272">
    <cfRule type="duplicateValues" dxfId="46" priority="46"/>
  </conditionalFormatting>
  <conditionalFormatting sqref="D272">
    <cfRule type="duplicateValues" dxfId="45" priority="47"/>
  </conditionalFormatting>
  <conditionalFormatting sqref="D272">
    <cfRule type="duplicateValues" dxfId="44" priority="48"/>
  </conditionalFormatting>
  <conditionalFormatting sqref="D272">
    <cfRule type="duplicateValues" dxfId="43" priority="43"/>
  </conditionalFormatting>
  <conditionalFormatting sqref="D272">
    <cfRule type="duplicateValues" dxfId="42" priority="49"/>
  </conditionalFormatting>
  <conditionalFormatting sqref="D279">
    <cfRule type="duplicateValues" dxfId="41" priority="37"/>
  </conditionalFormatting>
  <conditionalFormatting sqref="D279">
    <cfRule type="duplicateValues" dxfId="40" priority="38"/>
  </conditionalFormatting>
  <conditionalFormatting sqref="D279">
    <cfRule type="duplicateValues" dxfId="39" priority="39"/>
  </conditionalFormatting>
  <conditionalFormatting sqref="D279">
    <cfRule type="duplicateValues" dxfId="38" priority="40"/>
  </conditionalFormatting>
  <conditionalFormatting sqref="D279">
    <cfRule type="duplicateValues" dxfId="37" priority="41"/>
  </conditionalFormatting>
  <conditionalFormatting sqref="D279">
    <cfRule type="duplicateValues" dxfId="36" priority="36"/>
  </conditionalFormatting>
  <conditionalFormatting sqref="D279">
    <cfRule type="duplicateValues" dxfId="35" priority="42"/>
  </conditionalFormatting>
  <conditionalFormatting sqref="D286">
    <cfRule type="duplicateValues" dxfId="34" priority="30"/>
  </conditionalFormatting>
  <conditionalFormatting sqref="D286">
    <cfRule type="duplicateValues" dxfId="33" priority="31"/>
  </conditionalFormatting>
  <conditionalFormatting sqref="D286">
    <cfRule type="duplicateValues" dxfId="32" priority="32"/>
  </conditionalFormatting>
  <conditionalFormatting sqref="D286">
    <cfRule type="duplicateValues" dxfId="31" priority="33"/>
  </conditionalFormatting>
  <conditionalFormatting sqref="D286">
    <cfRule type="duplicateValues" dxfId="30" priority="34"/>
  </conditionalFormatting>
  <conditionalFormatting sqref="D286">
    <cfRule type="duplicateValues" dxfId="29" priority="29"/>
  </conditionalFormatting>
  <conditionalFormatting sqref="D286">
    <cfRule type="duplicateValues" dxfId="28" priority="35"/>
  </conditionalFormatting>
  <conditionalFormatting sqref="D293">
    <cfRule type="duplicateValues" dxfId="27" priority="23"/>
  </conditionalFormatting>
  <conditionalFormatting sqref="D293">
    <cfRule type="duplicateValues" dxfId="26" priority="24"/>
  </conditionalFormatting>
  <conditionalFormatting sqref="D293">
    <cfRule type="duplicateValues" dxfId="25" priority="25"/>
  </conditionalFormatting>
  <conditionalFormatting sqref="D293">
    <cfRule type="duplicateValues" dxfId="24" priority="26"/>
  </conditionalFormatting>
  <conditionalFormatting sqref="D293">
    <cfRule type="duplicateValues" dxfId="23" priority="27"/>
  </conditionalFormatting>
  <conditionalFormatting sqref="D293">
    <cfRule type="duplicateValues" dxfId="22" priority="22"/>
  </conditionalFormatting>
  <conditionalFormatting sqref="D293">
    <cfRule type="duplicateValues" dxfId="21" priority="28"/>
  </conditionalFormatting>
  <conditionalFormatting sqref="D300">
    <cfRule type="duplicateValues" dxfId="20" priority="16"/>
  </conditionalFormatting>
  <conditionalFormatting sqref="D300">
    <cfRule type="duplicateValues" dxfId="19" priority="17"/>
  </conditionalFormatting>
  <conditionalFormatting sqref="D300">
    <cfRule type="duplicateValues" dxfId="18" priority="18"/>
  </conditionalFormatting>
  <conditionalFormatting sqref="D300">
    <cfRule type="duplicateValues" dxfId="17" priority="19"/>
  </conditionalFormatting>
  <conditionalFormatting sqref="D300">
    <cfRule type="duplicateValues" dxfId="16" priority="20"/>
  </conditionalFormatting>
  <conditionalFormatting sqref="D300">
    <cfRule type="duplicateValues" dxfId="15" priority="15"/>
  </conditionalFormatting>
  <conditionalFormatting sqref="D300">
    <cfRule type="duplicateValues" dxfId="14" priority="21"/>
  </conditionalFormatting>
  <conditionalFormatting sqref="D310">
    <cfRule type="duplicateValues" dxfId="13" priority="9"/>
  </conditionalFormatting>
  <conditionalFormatting sqref="D310">
    <cfRule type="duplicateValues" dxfId="12" priority="10"/>
  </conditionalFormatting>
  <conditionalFormatting sqref="D310">
    <cfRule type="duplicateValues" dxfId="11" priority="11"/>
  </conditionalFormatting>
  <conditionalFormatting sqref="D310">
    <cfRule type="duplicateValues" dxfId="10" priority="12"/>
  </conditionalFormatting>
  <conditionalFormatting sqref="D310">
    <cfRule type="duplicateValues" dxfId="9" priority="13"/>
  </conditionalFormatting>
  <conditionalFormatting sqref="D310">
    <cfRule type="duplicateValues" dxfId="8" priority="8"/>
  </conditionalFormatting>
  <conditionalFormatting sqref="D310">
    <cfRule type="duplicateValues" dxfId="7" priority="14"/>
  </conditionalFormatting>
  <conditionalFormatting sqref="D317">
    <cfRule type="duplicateValues" dxfId="6" priority="2"/>
  </conditionalFormatting>
  <conditionalFormatting sqref="D317">
    <cfRule type="duplicateValues" dxfId="5" priority="3"/>
  </conditionalFormatting>
  <conditionalFormatting sqref="D317">
    <cfRule type="duplicateValues" dxfId="4" priority="4"/>
  </conditionalFormatting>
  <conditionalFormatting sqref="D317">
    <cfRule type="duplicateValues" dxfId="3" priority="5"/>
  </conditionalFormatting>
  <conditionalFormatting sqref="D317">
    <cfRule type="duplicateValues" dxfId="2" priority="6"/>
  </conditionalFormatting>
  <conditionalFormatting sqref="D317">
    <cfRule type="duplicateValues" dxfId="1" priority="1"/>
  </conditionalFormatting>
  <conditionalFormatting sqref="D317">
    <cfRule type="duplicateValues" dxfId="0" priority="7"/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Año invalido" error="Seleccione un año de la lista" promptTitle="Seleccione el año de liquidación" xr:uid="{00000000-0002-0000-0200-000000000000}">
          <x14:formula1>
            <xm:f>BD!$D$3:$D$14</xm:f>
          </x14:formula1>
          <xm:sqref>E14:E15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workbookViewId="0">
      <selection activeCell="F7" sqref="F7"/>
    </sheetView>
  </sheetViews>
  <sheetFormatPr baseColWidth="10" defaultRowHeight="14.4" x14ac:dyDescent="0.3"/>
  <cols>
    <col min="1" max="1" width="34.44140625" bestFit="1" customWidth="1"/>
    <col min="2" max="2" width="26.109375" bestFit="1" customWidth="1"/>
  </cols>
  <sheetData>
    <row r="1" spans="1:4" x14ac:dyDescent="0.3">
      <c r="A1" t="s">
        <v>760</v>
      </c>
    </row>
    <row r="3" spans="1:4" x14ac:dyDescent="0.3">
      <c r="A3" t="s">
        <v>761</v>
      </c>
      <c r="B3" t="s">
        <v>770</v>
      </c>
      <c r="C3" t="s">
        <v>36</v>
      </c>
      <c r="D3">
        <v>2013</v>
      </c>
    </row>
    <row r="4" spans="1:4" x14ac:dyDescent="0.3">
      <c r="A4" t="s">
        <v>762</v>
      </c>
      <c r="B4" t="s">
        <v>771</v>
      </c>
      <c r="C4" t="s">
        <v>37</v>
      </c>
      <c r="D4">
        <v>2014</v>
      </c>
    </row>
    <row r="5" spans="1:4" x14ac:dyDescent="0.3">
      <c r="A5" t="s">
        <v>763</v>
      </c>
      <c r="B5" t="s">
        <v>30</v>
      </c>
      <c r="C5" t="s">
        <v>38</v>
      </c>
      <c r="D5">
        <v>2015</v>
      </c>
    </row>
    <row r="6" spans="1:4" x14ac:dyDescent="0.3">
      <c r="A6" t="s">
        <v>764</v>
      </c>
      <c r="B6" t="s">
        <v>31</v>
      </c>
      <c r="C6" t="s">
        <v>39</v>
      </c>
      <c r="D6">
        <v>2016</v>
      </c>
    </row>
    <row r="7" spans="1:4" x14ac:dyDescent="0.3">
      <c r="A7" t="s">
        <v>765</v>
      </c>
      <c r="B7" t="s">
        <v>772</v>
      </c>
      <c r="C7" t="s">
        <v>40</v>
      </c>
      <c r="D7">
        <v>2017</v>
      </c>
    </row>
    <row r="8" spans="1:4" x14ac:dyDescent="0.3">
      <c r="A8" t="s">
        <v>766</v>
      </c>
      <c r="B8" t="s">
        <v>32</v>
      </c>
      <c r="C8" t="s">
        <v>41</v>
      </c>
      <c r="D8">
        <v>2018</v>
      </c>
    </row>
    <row r="9" spans="1:4" x14ac:dyDescent="0.3">
      <c r="A9" t="s">
        <v>767</v>
      </c>
      <c r="C9" t="s">
        <v>42</v>
      </c>
      <c r="D9">
        <v>2019</v>
      </c>
    </row>
    <row r="10" spans="1:4" x14ac:dyDescent="0.3">
      <c r="A10" t="s">
        <v>768</v>
      </c>
      <c r="C10" t="s">
        <v>43</v>
      </c>
      <c r="D10">
        <v>2020</v>
      </c>
    </row>
    <row r="11" spans="1:4" x14ac:dyDescent="0.3">
      <c r="A11" t="s">
        <v>769</v>
      </c>
      <c r="C11" t="s">
        <v>44</v>
      </c>
      <c r="D11">
        <v>2021</v>
      </c>
    </row>
    <row r="12" spans="1:4" x14ac:dyDescent="0.3">
      <c r="C12" t="s">
        <v>45</v>
      </c>
      <c r="D12">
        <v>2022</v>
      </c>
    </row>
    <row r="13" spans="1:4" x14ac:dyDescent="0.3">
      <c r="A13" t="s">
        <v>10</v>
      </c>
      <c r="B13" t="s">
        <v>27</v>
      </c>
      <c r="C13" t="s">
        <v>46</v>
      </c>
      <c r="D13">
        <v>2023</v>
      </c>
    </row>
    <row r="14" spans="1:4" x14ac:dyDescent="0.3">
      <c r="A14" t="s">
        <v>29</v>
      </c>
      <c r="B14" t="s">
        <v>35</v>
      </c>
      <c r="C14" t="s">
        <v>47</v>
      </c>
      <c r="D14">
        <v>2024</v>
      </c>
    </row>
    <row r="15" spans="1:4" x14ac:dyDescent="0.3">
      <c r="C15" t="s">
        <v>48</v>
      </c>
      <c r="D15">
        <v>2025</v>
      </c>
    </row>
    <row r="16" spans="1:4" x14ac:dyDescent="0.3">
      <c r="B16" t="s">
        <v>773</v>
      </c>
    </row>
    <row r="17" spans="2:2" x14ac:dyDescent="0.3">
      <c r="B17" t="s">
        <v>33</v>
      </c>
    </row>
    <row r="18" spans="2:2" x14ac:dyDescent="0.3">
      <c r="B18" t="s">
        <v>34</v>
      </c>
    </row>
    <row r="19" spans="2:2" x14ac:dyDescent="0.3">
      <c r="B19" t="s">
        <v>35</v>
      </c>
    </row>
  </sheetData>
  <sheetProtection algorithmName="SHA-512" hashValue="lZNekxi31oEwsqKceIJjThsqN/5K4FqhJMouhAWtrMXotqF1jsdZVanCvpw80mEHoncRwughzoahiWDBhdkmdw==" saltValue="L8+K91V9IilBXQ5GaC8H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Parámetros</vt:lpstr>
      <vt:lpstr>Registros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2018-12-20T14:16:00Z</dcterms:modified>
</cp:coreProperties>
</file>